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75" documentId="120_S{2AC9BD13-BADA-5192-A53E-5A8FF88502F6}" xr6:coauthVersionLast="47" xr6:coauthVersionMax="47" xr10:uidLastSave="{65F15675-6ACD-4491-8D63-D22BE72B77D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<sst xmlns="http://schemas.openxmlformats.org/spreadsheetml/2006/main" count="180293" uniqueCount="39129">
  <si>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</si>
  <si>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</si>
  <si>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</si>
  <si>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</si>
  <si>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</si>
  <si>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</si>
  <si>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</si>
  <si>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</si>
  <si>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</si>
  <si>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</si>
  <si>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</si>
  <si>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</si>
  <si>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</si>
  <si>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</si>
  <si>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</si>
  <si>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</si>
  <si>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</si>
  <si>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</si>
  <si>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</si>
  <si>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</si>
  <si>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</si>
  <si>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</si>
  <si>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</si>
  <si>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</si>
  <si>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</si>
  <si>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</si>
  <si>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</si>
  <si>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</si>
  <si>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</si>
  <si>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</si>
  <si>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</si>
  <si>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</si>
  <si>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</si>
  <si>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</si>
  <si>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</si>
  <si>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</si>
  <si>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</si>
  <si>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</si>
  <si>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</si>
  <si>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</si>
  <si>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</si>
  <si>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</si>
  <si>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</si>
  <si>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</si>
  <si>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</si>
  <si>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</si>
  <si>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</si>
  <si>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</si>
  <si>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</si>
  <si>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</si>
  <si>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</si>
  <si>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</si>
  <si>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</si>
  <si>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</si>
  <si>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</si>
  <si>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</si>
  <si>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</si>
  <si>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</si>
  <si>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</si>
  <si>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</si>
  <si>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</si>
  <si>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</si>
  <si>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</si>
  <si>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</si>
  <si>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</si>
  <si>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</si>
  <si>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</si>
  <si>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</si>
  <si>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</si>
  <si>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</si>
  <si>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</si>
  <si>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</si>
  <si>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</si>
  <si>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</si>
  <si>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</si>
  <si>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</si>
  <si>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</si>
  <si>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</si>
  <si>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</si>
  <si>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</si>
  <si>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</si>
  <si>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</si>
  <si>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</si>
  <si>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</si>
  <si>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</si>
  <si>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</si>
  <si>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</si>
  <si>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</si>
  <si>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</si>
  <si>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</si>
  <si>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</si>
  <si>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</si>
  <si>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</si>
  <si>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</si>
  <si>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</si>
  <si>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</si>
  <si>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</si>
  <si>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</si>
  <si>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</si>
  <si>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</si>
  <si>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</si>
  <si>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</si>
  <si>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</si>
  <si>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</si>
  <si>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</si>
  <si>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</si>
  <si>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</si>
  <si>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</si>
  <si>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</si>
  <si>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</si>
  <si>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</si>
  <si>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</si>
  <si>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</si>
  <si>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</si>
  <si>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</si>
  <si>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</si>
  <si>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</si>
  <si>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</si>
  <si>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</si>
  <si>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</si>
  <si>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</si>
  <si>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</si>
  <si>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</si>
  <si>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</si>
  <si>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</si>
  <si>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</si>
  <si>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</si>
  <si>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</si>
  <si>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</si>
  <si>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</si>
  <si>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</si>
  <si>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</si>
  <si>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</si>
  <si>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</si>
  <si>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</si>
  <si>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</si>
  <si>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</si>
  <si>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</si>
  <si>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</si>
  <si>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</si>
  <si>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</si>
  <si>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</si>
  <si>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</si>
  <si>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</si>
  <si>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</si>
  <si>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</si>
  <si>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</si>
  <si>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</si>
  <si>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</si>
  <si>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</si>
  <si>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</si>
  <si>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</si>
  <si>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</si>
  <si>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</si>
  <si>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</si>
  <si>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</si>
  <si>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</si>
  <si>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</si>
  <si>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</si>
  <si>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</si>
  <si>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</si>
  <si>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</si>
  <si>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</si>
  <si>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</si>
  <si>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</si>
  <si>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</si>
  <si>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</si>
  <si>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</si>
  <si>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</si>
  <si>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</si>
  <si>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</si>
  <si>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</si>
  <si>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</si>
  <si>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</si>
  <si>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</si>
  <si>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</si>
  <si>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</si>
  <si>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</si>
  <si>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</si>
  <si>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</si>
  <si>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</si>
  <si>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</si>
  <si>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</si>
  <si>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</si>
  <si>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</si>
  <si>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</si>
  <si>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</si>
  <si>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</si>
  <si>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</si>
  <si>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</si>
  <si>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</si>
  <si>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</si>
  <si>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</si>
  <si>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</si>
  <si>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</si>
  <si>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</si>
  <si>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</si>
  <si>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</si>
  <si>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</si>
  <si>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</si>
  <si>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</si>
  <si>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</si>
  <si>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</si>
  <si>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</si>
  <si>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</si>
  <si>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</si>
  <si>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</si>
  <si>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</si>
  <si>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</si>
  <si>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</si>
  <si>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</si>
  <si>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</si>
  <si>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</si>
  <si>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</si>
  <si>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</si>
  <si>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</si>
  <si>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</si>
  <si>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</si>
  <si>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</si>
  <si>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</si>
  <si>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</si>
  <si>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</si>
  <si>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</si>
  <si>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</si>
  <si>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</si>
  <si>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</si>
  <si>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</si>
  <si>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</si>
  <si>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</si>
  <si>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</si>
  <si>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</si>
  <si>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</si>
  <si>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</si>
  <si>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</si>
  <si>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</si>
  <si>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</si>
  <si>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</si>
  <si>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</si>
  <si>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</si>
  <si>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</si>
  <si>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</si>
  <si>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</si>
  <si>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</si>
  <si>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</si>
  <si>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</si>
  <si>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</si>
  <si>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</si>
  <si>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</si>
  <si>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</si>
  <si>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</si>
  <si>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</si>
  <si>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</si>
  <si>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</si>
  <si>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</si>
  <si>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</si>
  <si>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</si>
  <si>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</si>
  <si>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</si>
  <si>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</si>
  <si>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</si>
  <si>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</si>
  <si>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</si>
  <si>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</si>
  <si>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</si>
  <si>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</si>
  <si>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</si>
  <si>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</si>
  <si>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</si>
  <si>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</si>
  <si>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</si>
  <si>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</si>
  <si>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</si>
  <si>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</si>
  <si>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</si>
  <si>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</si>
  <si>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</si>
  <si>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</si>
  <si>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</si>
  <si>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</si>
  <si>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</si>
  <si>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</si>
  <si>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</si>
  <si>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</si>
  <si>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</si>
  <si>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</si>
  <si>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</si>
  <si>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</si>
  <si>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</si>
  <si>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</si>
  <si>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</si>
  <si>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</si>
  <si>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</si>
  <si>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</si>
  <si>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</si>
  <si>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</si>
  <si>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</si>
  <si>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</si>
  <si>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</si>
  <si>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</si>
  <si>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</si>
  <si>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</si>
  <si>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</si>
  <si>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</si>
  <si>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</si>
  <si>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</si>
  <si>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</si>
  <si>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</si>
  <si>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</si>
  <si>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</si>
  <si>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</si>
  <si>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</si>
  <si>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</si>
  <si>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</si>
  <si>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</si>
  <si>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</si>
  <si>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</si>
  <si>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</si>
  <si>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</si>
  <si>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</si>
  <si>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</si>
  <si>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</si>
  <si>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</si>
  <si>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</si>
  <si>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</si>
  <si>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</si>
  <si>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</si>
  <si>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</si>
  <si>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</si>
  <si>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</si>
  <si>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</si>
  <si>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</si>
  <si>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</si>
  <si>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</si>
  <si>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</si>
  <si>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</si>
  <si>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</si>
  <si>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</si>
  <si>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</si>
  <si>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</si>
  <si>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</si>
  <si>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</si>
  <si>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</si>
  <si>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</si>
  <si>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</si>
  <si>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</si>
  <si>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</si>
  <si>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</si>
  <si>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</si>
  <si>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</si>
  <si>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</si>
  <si>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</si>
  <si>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</si>
  <si>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</si>
  <si>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</si>
  <si>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</si>
  <si>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</si>
  <si>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</si>
  <si>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</si>
  <si>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</si>
  <si>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</si>
  <si>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</si>
  <si>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</si>
  <si>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</si>
  <si>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</si>
  <si>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</si>
  <si>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</si>
  <si>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</si>
  <si>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</si>
  <si>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</si>
  <si>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</si>
  <si>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</si>
  <si>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</si>
  <si>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</si>
  <si>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</si>
  <si>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</si>
  <si>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</si>
  <si>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</si>
  <si>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</si>
  <si>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</si>
  <si>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</si>
  <si>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</si>
  <si>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</si>
  <si>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</si>
  <si>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</si>
  <si>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</si>
  <si>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</si>
  <si>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</si>
  <si>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</si>
  <si>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</si>
  <si>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</si>
  <si>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</si>
  <si>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</si>
  <si>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</si>
  <si>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</si>
  <si>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</si>
  <si>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</si>
  <si>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</si>
  <si>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</si>
  <si>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</si>
  <si>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</si>
  <si>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</si>
  <si>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</si>
  <si>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</si>
  <si>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</si>
  <si>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</si>
  <si>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</si>
  <si>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</si>
  <si>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</si>
  <si>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</si>
  <si>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</si>
  <si>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</si>
  <si>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</si>
  <si>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</si>
  <si>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</si>
  <si>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</si>
  <si>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</si>
  <si>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</si>
  <si>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</si>
  <si>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</si>
  <si>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</si>
  <si>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</si>
  <si>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</si>
  <si>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</si>
  <si>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</si>
  <si>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</si>
  <si>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</si>
  <si>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</si>
  <si>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</si>
  <si>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</si>
  <si>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</si>
  <si>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</si>
  <si>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</si>
  <si>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</si>
  <si>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</si>
  <si>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</si>
  <si>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</si>
  <si>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</si>
  <si>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</si>
  <si>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</si>
  <si>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</si>
  <si>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</si>
  <si>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</si>
  <si>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</si>
  <si>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</si>
  <si>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</si>
  <si>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</si>
  <si>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</si>
  <si>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</si>
  <si>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</si>
  <si>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</si>
  <si>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</si>
  <si>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</si>
  <si>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</si>
  <si>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</si>
  <si>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</si>
  <si>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</si>
  <si>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</si>
  <si>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</si>
  <si>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</si>
  <si>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</si>
  <si>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</si>
  <si>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</si>
  <si>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</si>
  <si>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</si>
  <si>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</si>
  <si>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</si>
  <si>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</si>
  <si>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</si>
  <si>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</si>
  <si>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</si>
  <si>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</si>
  <si>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</si>
  <si>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</si>
  <si>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</si>
  <si>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</si>
  <si>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</si>
  <si>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</si>
  <si>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</si>
  <si>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</si>
  <si>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</si>
  <si>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</si>
  <si>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</si>
  <si>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</si>
  <si>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</si>
  <si>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</si>
  <si>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</si>
  <si>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</si>
  <si>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</si>
  <si>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</si>
  <si>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</si>
  <si>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</si>
  <si>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</si>
  <si>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</si>
  <si>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</si>
  <si>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</si>
  <si>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</si>
  <si>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</si>
  <si>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</si>
  <si>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</si>
  <si>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</si>
  <si>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</si>
  <si>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</si>
  <si>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</si>
  <si>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</si>
  <si>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</si>
  <si>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</si>
  <si>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</si>
  <si>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</si>
  <si>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</si>
  <si>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</si>
  <si>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</si>
  <si>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</si>
  <si>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</si>
  <si>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</si>
  <si>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</si>
  <si>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</si>
  <si>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</si>
  <si>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</si>
  <si>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</si>
  <si>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</si>
  <si>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</si>
  <si>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</si>
  <si>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</si>
  <si>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</si>
  <si>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</si>
  <si>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</si>
  <si>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</si>
  <si>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</si>
  <si>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</si>
  <si>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</si>
  <si>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</si>
  <si>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</si>
  <si>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</si>
  <si>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</si>
  <si>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</si>
  <si>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</si>
  <si>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</si>
  <si>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</si>
  <si>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</si>
  <si>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</si>
  <si>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</si>
  <si>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</si>
  <si>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</si>
  <si>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</si>
  <si>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</si>
  <si>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</si>
  <si>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</si>
  <si>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</si>
  <si>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</si>
  <si>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</si>
  <si>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</si>
  <si>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</si>
  <si>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</si>
  <si>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</si>
  <si>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</si>
  <si>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</si>
  <si>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</si>
  <si>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</si>
  <si>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</si>
  <si>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</si>
  <si>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</si>
  <si>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</si>
  <si>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</si>
  <si>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</si>
  <si>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</si>
  <si>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</si>
  <si>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</si>
  <si>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</si>
  <si>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</si>
  <si>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</si>
  <si>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</si>
  <si>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</si>
  <si>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</si>
  <si>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</si>
  <si>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</si>
  <si>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</si>
  <si>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</si>
  <si>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</si>
  <si>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</si>
  <si>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</si>
  <si>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</si>
  <si>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</si>
  <si>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</si>
  <si>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</si>
  <si>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</si>
  <si>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</si>
  <si>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</si>
  <si>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</si>
  <si>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</si>
  <si>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</si>
  <si>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</si>
  <si>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</si>
  <si>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</si>
  <si>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</si>
  <si>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</si>
  <si>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</si>
  <si>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</si>
  <si>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</si>
  <si>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</si>
  <si>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</si>
  <si>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</si>
  <si>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</si>
  <si>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</si>
  <si>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</si>
  <si>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</si>
  <si>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</si>
  <si>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</si>
  <si>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</si>
  <si>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</si>
  <si>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</si>
  <si>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</si>
  <si>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</si>
  <si>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</si>
  <si>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</si>
  <si>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</si>
  <si>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</si>
  <si>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</si>
  <si>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</si>
  <si>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</si>
  <si>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</si>
  <si>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</si>
  <si>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</si>
  <si>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</si>
  <si>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</si>
  <si>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</si>
  <si>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</si>
  <si>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</si>
  <si>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</si>
  <si>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</si>
  <si>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</si>
  <si>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</si>
  <si>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</si>
  <si>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</si>
  <si>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</si>
  <si>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</si>
  <si>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</si>
  <si>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</si>
  <si>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</si>
  <si>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</si>
  <si>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</si>
  <si>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</si>
  <si>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</si>
  <si>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</si>
  <si>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</si>
  <si>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</si>
  <si>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</si>
  <si>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</si>
  <si>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</si>
  <si>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</si>
  <si>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</si>
  <si>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</si>
  <si>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</si>
  <si>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</si>
  <si>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</si>
  <si>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</si>
  <si>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</si>
  <si>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</si>
  <si>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</si>
  <si>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</si>
  <si>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</si>
  <si>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</si>
  <si>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</si>
  <si>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</si>
  <si>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</si>
  <si>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</si>
  <si>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</si>
  <si>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</si>
  <si>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</si>
  <si>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</si>
  <si>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</si>
  <si>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</si>
  <si>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</si>
  <si>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</si>
  <si>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</si>
  <si>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</si>
  <si>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</si>
  <si>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</si>
  <si>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</si>
  <si>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</si>
  <si>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</si>
  <si>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</si>
  <si>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</si>
  <si>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</si>
  <si>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</si>
  <si>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</si>
  <si>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</si>
  <si>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</si>
  <si>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</si>
  <si>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</si>
  <si>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</si>
  <si>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</si>
  <si>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</si>
  <si>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</si>
  <si>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</si>
  <si>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</si>
  <si>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</si>
  <si>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</si>
  <si>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</si>
  <si>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</si>
  <si>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</si>
  <si>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</si>
  <si>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</si>
  <si>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</si>
  <si>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</si>
  <si>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</si>
  <si>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</si>
  <si>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</si>
  <si>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</si>
  <si>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</si>
  <si>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</si>
  <si>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</si>
  <si>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</si>
  <si>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</si>
  <si>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</si>
  <si>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</si>
  <si>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</si>
  <si>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</si>
  <si>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</si>
  <si>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</si>
  <si>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</si>
  <si>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</si>
  <si>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</si>
  <si>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</si>
  <si>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</si>
  <si>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</si>
  <si>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</si>
  <si>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</si>
  <si>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</si>
  <si>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</si>
  <si>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</si>
  <si>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</si>
  <si>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</si>
  <si>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</si>
  <si>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</si>
  <si>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</si>
  <si>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</si>
  <si>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</si>
  <si>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</si>
  <si>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</si>
  <si>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</si>
  <si>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</si>
  <si>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</si>
  <si>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</si>
  <si>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</si>
  <si>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</si>
  <si>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</si>
  <si>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</si>
  <si>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</si>
  <si>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</si>
  <si>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</si>
  <si>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</si>
  <si>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</si>
  <si>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</si>
  <si>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</si>
  <si>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</si>
  <si>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</si>
  <si>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</si>
  <si>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</si>
  <si>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</si>
  <si>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</si>
  <si>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</si>
  <si>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</si>
  <si>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</si>
  <si>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</si>
  <si>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</si>
  <si>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</si>
  <si>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</si>
  <si>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</si>
  <si>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</si>
  <si>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</si>
  <si>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</si>
  <si>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</si>
  <si>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</si>
  <si>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</si>
  <si>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</si>
  <si>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</si>
  <si>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</si>
  <si>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</si>
  <si>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</si>
  <si>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</si>
  <si>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</si>
  <si>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</si>
  <si>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</si>
  <si>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</si>
  <si>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</si>
  <si>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</si>
  <si>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</si>
  <si>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</si>
  <si>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</si>
  <si>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</si>
  <si>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</si>
  <si>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</si>
  <si>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</si>
  <si>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</si>
  <si>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</si>
  <si>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</si>
  <si>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</si>
  <si>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</si>
  <si>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</si>
  <si>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</si>
  <si>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</si>
  <si>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</si>
  <si>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</si>
  <si>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</si>
  <si>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</si>
  <si>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</si>
  <si>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</si>
  <si>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</si>
  <si>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</si>
  <si>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</si>
  <si>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</si>
  <si>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</si>
  <si>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</si>
  <si>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</si>
  <si>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</si>
  <si>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</si>
  <si>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</si>
  <si>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</si>
  <si>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</si>
  <si>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</si>
  <si>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</si>
  <si>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</si>
  <si>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</si>
  <si>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</si>
  <si>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</si>
  <si>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</si>
  <si>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</si>
  <si>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</si>
  <si>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</si>
  <si>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</si>
  <si>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</si>
  <si>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</si>
  <si>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</si>
  <si>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</si>
  <si>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</si>
  <si>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</si>
  <si>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</si>
  <si>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</si>
  <si>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</si>
  <si>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</si>
  <si>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</si>
  <si>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</si>
  <si>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</si>
  <si>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</si>
  <si>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</si>
  <si>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</si>
  <si>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</si>
  <si>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</si>
  <si>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</si>
  <si>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</si>
  <si>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</si>
  <si>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</si>
  <si>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</si>
  <si>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</si>
  <si>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</si>
  <si>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</si>
  <si>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</si>
  <si>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</si>
  <si>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</si>
  <si>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</si>
  <si>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</si>
  <si>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</si>
  <si>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</si>
  <si>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</si>
  <si>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</si>
  <si>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</si>
  <si>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</si>
  <si>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</si>
  <si>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</si>
  <si>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</si>
  <si>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</si>
  <si>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</si>
  <si>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</si>
  <si>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</si>
  <si>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</si>
  <si>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</si>
  <si>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</si>
  <si>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</si>
  <si>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</si>
  <si>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</si>
  <si>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</si>
  <si>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</si>
  <si>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</si>
  <si>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</si>
  <si>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</si>
  <si>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</si>
  <si>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</si>
  <si>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</si>
  <si>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</si>
  <si>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</si>
  <si>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</si>
  <si>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</si>
  <si>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</si>
  <si>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</si>
  <si>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</si>
  <si>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</si>
  <si>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</si>
  <si>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</si>
  <si>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</si>
  <si>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</si>
  <si>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</si>
  <si>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</si>
  <si>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</si>
  <si>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</si>
  <si>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</si>
  <si>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</si>
  <si>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</si>
  <si>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</si>
  <si>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</si>
  <si>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</si>
  <si>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</si>
  <si>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</si>
  <si>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</si>
  <si>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</si>
  <si>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</si>
  <si>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</si>
  <si>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</si>
  <si>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</si>
  <si>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</si>
  <si>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</si>
  <si>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</si>
  <si>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</si>
  <si>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</si>
  <si>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</si>
  <si>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</si>
  <si>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</si>
  <si>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</si>
  <si>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</si>
  <si>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</si>
  <si>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</si>
  <si>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</si>
  <si>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</si>
  <si>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</si>
  <si>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</si>
  <si>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</si>
  <si>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</si>
  <si>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</si>
  <si>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</si>
  <si>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</si>
  <si>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</si>
  <si>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</si>
  <si>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</si>
  <si>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</si>
  <si>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</si>
  <si>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</si>
  <si>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</si>
  <si>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</si>
  <si>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</si>
  <si>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</si>
  <si>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</si>
  <si>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</si>
  <si>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</si>
  <si>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</si>
  <si>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</si>
  <si>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</si>
  <si>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</si>
  <si>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</si>
  <si>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</si>
  <si>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</si>
  <si>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</si>
  <si>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</si>
  <si>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</si>
  <si>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</si>
  <si>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</si>
  <si>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</si>
  <si>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</si>
  <si>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</si>
  <si>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</si>
  <si>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</si>
  <si>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</si>
  <si>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</si>
  <si>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</si>
  <si>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</si>
  <si>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</si>
  <si>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</si>
  <si>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</si>
  <si>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</si>
  <si>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</si>
  <si>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</si>
  <si>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</si>
  <si>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</si>
  <si>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</si>
  <si>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</si>
  <si>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</si>
  <si>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</si>
  <si>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</si>
  <si>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</si>
  <si>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</si>
  <si>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</si>
  <si>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</si>
  <si>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</si>
  <si>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</si>
  <si>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</si>
  <si>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</si>
  <si>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</si>
  <si>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</si>
  <si>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</si>
  <si>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</si>
  <si>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</si>
  <si>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</si>
  <si>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</si>
  <si>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</si>
  <si>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</si>
  <si>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</si>
  <si>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</si>
  <si>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</si>
  <si>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</si>
  <si>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</si>
  <si>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</si>
  <si>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</si>
  <si>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</si>
  <si>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</si>
  <si>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</si>
  <si>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</si>
  <si>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</si>
  <si>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</si>
  <si>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</si>
  <si>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</si>
  <si>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</si>
  <si>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</si>
  <si>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</si>
  <si>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</si>
  <si>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</si>
  <si>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</si>
  <si>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</si>
  <si>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</si>
  <si>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</si>
  <si>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</si>
  <si>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</si>
  <si>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</si>
  <si>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</si>
  <si>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</si>
  <si>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</si>
  <si>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</si>
  <si>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</si>
  <si>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</si>
  <si>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</si>
  <si>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</si>
  <si>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</si>
  <si>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</si>
  <si>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</si>
  <si>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</si>
  <si>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</si>
  <si>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</si>
  <si>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</si>
  <si>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</si>
  <si>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</si>
  <si>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</si>
  <si>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</si>
  <si>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</si>
  <si>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</si>
  <si>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</si>
  <si>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</si>
  <si>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</si>
  <si>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</si>
  <si>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</si>
  <si>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</si>
  <si>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</si>
  <si>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</si>
  <si>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</si>
  <si>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</si>
  <si>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</si>
  <si>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</si>
  <si>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</si>
  <si>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</si>
  <si>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</si>
  <si>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</si>
  <si>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</si>
  <si>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</si>
  <si>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</si>
  <si>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</si>
  <si>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</si>
  <si>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</si>
  <si>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</si>
  <si>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</si>
  <si>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</si>
  <si>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</si>
  <si>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</si>
  <si>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</si>
  <si>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</si>
  <si>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</si>
  <si>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</si>
  <si>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</si>
  <si>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</si>
  <si>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</si>
  <si>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</si>
  <si>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</si>
  <si>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</si>
  <si>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</si>
  <si>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</si>
  <si>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</si>
  <si>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</si>
  <si>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</si>
  <si>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</si>
  <si>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</si>
  <si>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</si>
  <si>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</si>
  <si>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</si>
  <si>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</si>
  <si>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</si>
  <si>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</si>
  <si>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</si>
  <si>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</si>
  <si>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</si>
  <si>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</si>
  <si>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</si>
  <si>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</si>
  <si>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</si>
  <si>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</si>
  <si>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</si>
  <si>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</si>
  <si>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</si>
  <si>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</si>
  <si>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</si>
  <si>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</si>
  <si>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</si>
  <si>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</si>
  <si>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</si>
  <si>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</si>
  <si>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</si>
  <si>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</si>
  <si>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</si>
  <si>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</si>
  <si>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</si>
  <si>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</si>
  <si>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</si>
  <si>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</si>
  <si>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</si>
  <si>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</si>
  <si>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</si>
  <si>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</si>
  <si>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</si>
  <si>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</si>
  <si>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</si>
  <si>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</si>
  <si>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</si>
  <si>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</si>
  <si>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</si>
  <si>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</si>
  <si>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</si>
  <si>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</si>
  <si>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</si>
  <si>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</si>
  <si>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</si>
  <si>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</si>
  <si>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</si>
  <si>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</si>
  <si>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</si>
  <si>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</si>
  <si>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</si>
  <si>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</si>
  <si>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</si>
  <si>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</si>
  <si>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</si>
  <si>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</si>
  <si>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</si>
  <si>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</si>
  <si>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</si>
  <si>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</si>
  <si>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</si>
  <si>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</si>
  <si>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</si>
  <si>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</si>
  <si>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</si>
  <si>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</si>
  <si>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</si>
  <si>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</si>
  <si>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</si>
  <si>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</si>
  <si>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</si>
  <si>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</si>
  <si>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</si>
  <si>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</si>
  <si>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</si>
  <si>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</si>
  <si>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</si>
  <si>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</si>
  <si>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</si>
  <si>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</si>
  <si>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</si>
  <si>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</si>
  <si>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</si>
  <si>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</si>
  <si>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</si>
  <si>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</si>
  <si>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</si>
  <si>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</si>
  <si>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</si>
  <si>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</si>
  <si>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</si>
  <si>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</si>
  <si>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</si>
  <si>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</si>
  <si>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</si>
  <si>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</si>
  <si>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</si>
  <si>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</si>
  <si>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</si>
  <si>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</si>
  <si>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</si>
  <si>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</si>
  <si>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</si>
  <si>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</si>
  <si>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</si>
  <si>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</si>
  <si>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</si>
  <si>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</si>
  <si>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</si>
  <si>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</si>
  <si>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</si>
  <si>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</si>
  <si>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</si>
  <si>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</si>
  <si>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</si>
  <si>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</si>
  <si>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</si>
  <si>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</si>
  <si>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</si>
  <si>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</si>
  <si>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</si>
  <si>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</si>
  <si>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</si>
  <si>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</si>
  <si>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</si>
  <si>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</si>
  <si>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</si>
  <si>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</si>
  <si>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</si>
  <si>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</si>
  <si>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</si>
  <si>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</si>
  <si>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</si>
  <si>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</si>
  <si>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</si>
  <si>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</si>
  <si>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</si>
  <si>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</si>
  <si>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</si>
  <si>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</si>
  <si>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</si>
  <si>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</si>
  <si>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</si>
  <si>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</si>
  <si>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</si>
  <si>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</si>
  <si>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</si>
  <si>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</si>
  <si>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</si>
  <si>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</si>
  <si>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</si>
  <si>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</si>
  <si>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</si>
  <si>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</si>
  <si>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</si>
  <si>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</si>
  <si>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</si>
  <si>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</si>
  <si>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</si>
  <si>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</si>
  <si>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</si>
  <si>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</si>
  <si>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</si>
  <si>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</si>
  <si>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</si>
  <si>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</si>
  <si>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</si>
  <si>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</si>
  <si>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</si>
  <si>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</si>
  <si>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</si>
  <si>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</si>
  <si>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</si>
  <si>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</si>
  <si>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</si>
  <si>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</si>
  <si>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</si>
  <si>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</si>
  <si>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</si>
  <si>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</si>
  <si>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</si>
  <si>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</si>
  <si>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</si>
  <si>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</si>
  <si>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</si>
  <si>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</si>
  <si>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</si>
  <si>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</si>
  <si>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</si>
  <si>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</si>
  <si>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</si>
  <si>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</si>
  <si>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</si>
  <si>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</si>
  <si>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</si>
  <si>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</si>
  <si>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</si>
  <si>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</si>
  <si>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</si>
  <si>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</si>
  <si>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</si>
  <si>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</si>
  <si>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</si>
  <si>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</si>
  <si>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</si>
  <si>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</si>
  <si>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</si>
  <si>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</si>
  <si>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</si>
  <si>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</si>
  <si>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</si>
  <si>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</si>
  <si>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</si>
  <si>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</si>
  <si>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</si>
  <si>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</si>
  <si>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</si>
  <si>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</si>
  <si>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</si>
  <si>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</si>
  <si>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</si>
  <si>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</si>
  <si>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</si>
  <si>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</si>
  <si>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</si>
  <si>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</si>
  <si>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</si>
  <si>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</si>
  <si>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</si>
  <si>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</si>
  <si>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</si>
  <si>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</si>
  <si>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</si>
  <si>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</si>
  <si>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</si>
  <si>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</si>
  <si>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</si>
  <si>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</si>
  <si>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</si>
  <si>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</si>
  <si>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</si>
  <si>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</si>
  <si>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</si>
  <si>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</si>
  <si>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</si>
  <si>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</si>
  <si>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</si>
  <si>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</si>
  <si>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</si>
  <si>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</si>
  <si>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</si>
  <si>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</si>
  <si>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</si>
  <si>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</si>
  <si>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</si>
  <si>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</si>
  <si>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</si>
  <si>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</si>
  <si>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</si>
  <si>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</si>
  <si>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</si>
  <si>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</si>
  <si>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</si>
  <si>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</si>
  <si>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</si>
  <si>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</si>
  <si>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</si>
  <si>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</si>
  <si>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</si>
  <si>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</si>
  <si>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</si>
  <si>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</si>
  <si>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</si>
  <si>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</si>
  <si>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</si>
  <si>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</si>
  <si>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</si>
  <si>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</si>
  <si>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</si>
  <si>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</si>
  <si>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</si>
  <si>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</si>
  <si>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</si>
  <si>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</si>
  <si>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</si>
  <si>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</si>
  <si>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</si>
  <si>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</si>
  <si>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</si>
  <si>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</si>
  <si>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</si>
  <si>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</si>
  <si>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</si>
  <si>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</si>
  <si>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</si>
  <si>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</si>
  <si>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</si>
  <si>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</si>
  <si>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</si>
  <si>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</si>
  <si>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</si>
  <si>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</si>
  <si>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</si>
  <si>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</si>
  <si>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</si>
  <si>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</si>
  <si>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</si>
  <si>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</si>
  <si>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</si>
  <si>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</si>
  <si>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</si>
  <si>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</si>
  <si>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</si>
  <si>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</si>
  <si>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</si>
  <si>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</si>
  <si>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</si>
  <si>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</si>
  <si>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</si>
  <si>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</si>
  <si>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</si>
  <si>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</si>
  <si>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</si>
  <si>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</si>
  <si>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</si>
  <si>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</si>
  <si>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</si>
  <si>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</si>
  <si>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</si>
  <si>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</si>
  <si>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</si>
  <si>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</si>
  <si>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</si>
  <si>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</si>
  <si>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</si>
  <si>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</si>
  <si>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</si>
  <si>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</si>
  <si>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</si>
  <si>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</si>
  <si>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</si>
  <si>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</si>
  <si>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</si>
  <si>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</si>
  <si>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</si>
  <si>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</si>
  <si>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</si>
  <si>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</si>
  <si>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</si>
  <si>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</si>
  <si>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</si>
  <si>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</si>
  <si>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</si>
  <si>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</si>
  <si>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</si>
  <si>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</si>
  <si>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</si>
  <si>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</si>
  <si>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</si>
  <si>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</si>
  <si>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</si>
  <si>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</si>
  <si>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</si>
  <si>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</si>
  <si>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</si>
  <si>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</si>
  <si>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</si>
  <si>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</si>
  <si>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</si>
  <si>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</si>
  <si>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</si>
  <si>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</si>
  <si>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</si>
  <si>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</si>
  <si>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</si>
  <si>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</si>
  <si>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</si>
  <si>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</si>
  <si>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</si>
  <si>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</si>
  <si>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</si>
  <si>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</si>
  <si>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</si>
  <si>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</si>
  <si>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</si>
  <si>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</si>
  <si>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</si>
  <si>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</si>
  <si>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</si>
  <si>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</si>
  <si>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</si>
  <si>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</si>
  <si>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</si>
  <si>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</si>
  <si>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</si>
  <si>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</si>
  <si>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</si>
  <si>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</si>
  <si>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</si>
  <si>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</si>
  <si>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</si>
  <si>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</si>
  <si>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</si>
  <si>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</si>
  <si>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</si>
  <si>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</si>
  <si>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</si>
  <si>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</si>
  <si>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</si>
  <si>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</si>
  <si>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</si>
  <si>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</si>
  <si>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</si>
  <si>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</si>
  <si>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</si>
  <si>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</si>
  <si>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</si>
  <si>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</si>
  <si>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</si>
  <si>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</si>
  <si>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</si>
  <si>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</si>
  <si>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</si>
  <si>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</si>
  <si>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</si>
  <si>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</si>
  <si>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</si>
  <si>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</si>
  <si>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</si>
  <si>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</si>
  <si>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</si>
  <si>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</si>
  <si>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</si>
  <si>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</si>
  <si>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</si>
  <si>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</si>
  <si>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</si>
  <si>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</si>
  <si>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</si>
  <si>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</si>
  <si>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</si>
  <si>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</si>
  <si>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</si>
  <si>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</si>
  <si>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</si>
  <si>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</si>
  <si>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</si>
  <si>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</si>
  <si>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</si>
  <si>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</si>
  <si>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</si>
  <si>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</si>
  <si>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</si>
  <si>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</si>
  <si>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</si>
  <si>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</si>
  <si>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</si>
  <si>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</si>
  <si>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</si>
  <si>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</si>
  <si>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</si>
  <si>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</si>
  <si>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</si>
  <si>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</si>
  <si>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</si>
  <si>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</si>
  <si>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</si>
  <si>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</si>
  <si>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</si>
  <si>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</si>
  <si>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</si>
  <si>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</si>
  <si>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</si>
  <si>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</si>
  <si>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</si>
  <si>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</si>
  <si>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</si>
  <si>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</si>
  <si>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</si>
  <si>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</si>
  <si>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</si>
  <si>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</si>
  <si>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</si>
  <si>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</si>
  <si>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</si>
  <si>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</si>
  <si>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</si>
  <si>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</si>
  <si>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</si>
  <si>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</si>
  <si>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</si>
  <si>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</si>
  <si>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</si>
  <si>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</si>
  <si>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</si>
  <si>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</si>
  <si>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</si>
  <si>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</si>
  <si>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</si>
  <si>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</si>
  <si>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</si>
  <si>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</si>
  <si>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</si>
  <si>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</si>
  <si>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</si>
  <si>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</si>
  <si>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</si>
  <si>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</si>
  <si>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</si>
  <si>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</si>
  <si>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</si>
  <si>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</si>
  <si>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</si>
  <si>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</si>
  <si>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</si>
  <si>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</si>
  <si>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</si>
  <si>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</si>
  <si>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</si>
  <si>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</si>
  <si>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</si>
  <si>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</si>
  <si>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</si>
  <si>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</si>
  <si>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</si>
  <si>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</si>
  <si>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</si>
  <si>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</si>
  <si>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</si>
  <si>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</si>
  <si>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</si>
  <si>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</si>
  <si>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</si>
  <si>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</si>
  <si>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</si>
  <si>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</si>
  <si>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</si>
  <si>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</si>
  <si>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</si>
  <si>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</si>
  <si>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</si>
  <si>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</si>
  <si>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</si>
  <si>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</si>
  <si>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</si>
  <si>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</si>
  <si>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</si>
  <si>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</si>
  <si>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</si>
  <si>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</si>
  <si>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</si>
  <si>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</si>
  <si>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</si>
  <si>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</si>
  <si>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</si>
  <si>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</si>
  <si>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</si>
  <si>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</si>
  <si>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</si>
  <si>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</si>
  <si>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</si>
  <si>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</si>
  <si>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</si>
  <si>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</si>
  <si>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</si>
  <si>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</si>
  <si>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</si>
  <si>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</si>
  <si>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</si>
  <si>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</si>
  <si>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</si>
  <si>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</si>
  <si>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</si>
  <si>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</si>
  <si>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</si>
  <si>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</si>
  <si>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</si>
  <si>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</si>
  <si>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</si>
  <si>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</si>
  <si>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</si>
  <si>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</si>
  <si>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</si>
  <si>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</si>
  <si>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</si>
  <si>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</si>
  <si>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</si>
  <si>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</si>
  <si>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</si>
  <si>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</si>
  <si>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</si>
  <si>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</si>
  <si>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</si>
  <si>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</si>
  <si>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</si>
  <si>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</si>
  <si>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</si>
  <si>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</si>
  <si>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</si>
  <si>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</si>
  <si>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</si>
  <si>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</si>
  <si>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</si>
  <si>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</si>
  <si>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</si>
  <si>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</si>
  <si>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</si>
  <si>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</si>
  <si>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</si>
  <si>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</si>
  <si>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</si>
  <si>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</si>
  <si>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</si>
  <si>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</si>
  <si>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</si>
  <si>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</si>
  <si>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</si>
  <si>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</si>
  <si>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</si>
  <si>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</si>
  <si>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</si>
  <si>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</si>
  <si>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</si>
  <si>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</si>
  <si>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</si>
  <si>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</si>
  <si>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</si>
  <si>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</si>
  <si>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</si>
  <si>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</si>
  <si>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</si>
  <si>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</si>
  <si>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</si>
  <si>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</si>
  <si>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</si>
  <si>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</si>
  <si>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</si>
  <si>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</si>
  <si>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</si>
  <si>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</si>
  <si>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</si>
  <si>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</si>
  <si>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</si>
  <si>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</si>
  <si>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</si>
  <si>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</si>
  <si>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</si>
  <si>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</si>
  <si>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</si>
  <si>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</si>
  <si>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</si>
  <si>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</si>
  <si>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</si>
  <si>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</si>
  <si>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</si>
  <si>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</si>
  <si>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</si>
  <si>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</si>
  <si>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</si>
  <si>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</si>
  <si>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</si>
  <si>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</si>
  <si>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</si>
  <si>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</si>
  <si>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</si>
  <si>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</si>
  <si>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</si>
  <si>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</si>
  <si>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</si>
  <si>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</si>
  <si>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</si>
  <si>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</si>
  <si>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</si>
  <si>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</si>
  <si>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</si>
  <si>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</si>
  <si>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</si>
  <si>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</si>
  <si>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</si>
  <si>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</si>
  <si>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</si>
  <si>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</si>
  <si>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</si>
  <si>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</si>
  <si>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</si>
  <si>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</si>
  <si>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</si>
  <si>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</si>
  <si>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</si>
  <si>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</si>
  <si>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</si>
  <si>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</si>
  <si>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</si>
  <si>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</si>
  <si>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</si>
  <si>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</si>
  <si>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</si>
  <si>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</si>
  <si>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</si>
  <si>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</si>
  <si>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</si>
  <si>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</si>
  <si>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</si>
  <si>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</si>
  <si>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</si>
  <si>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</si>
  <si>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</si>
  <si>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</si>
  <si>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</si>
  <si>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</si>
  <si>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</si>
  <si>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</si>
  <si>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</si>
  <si>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</si>
  <si>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</si>
  <si>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</si>
  <si>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</si>
  <si>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</si>
  <si>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</si>
  <si>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</si>
  <si>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</si>
  <si>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</si>
  <si>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</si>
  <si>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</si>
  <si>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</si>
  <si>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</si>
  <si>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</si>
  <si>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</si>
  <si>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</si>
  <si>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</si>
  <si>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</si>
  <si>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</si>
  <si>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</si>
  <si>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</si>
  <si>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</si>
  <si>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</si>
  <si>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</si>
  <si>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</si>
  <si>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</si>
  <si>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</si>
  <si>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</si>
  <si>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</si>
  <si>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</si>
  <si>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</si>
  <si>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</si>
  <si>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</si>
  <si>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</si>
  <si>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</si>
  <si>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</si>
  <si>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</si>
  <si>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</si>
  <si>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</si>
  <si>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</si>
  <si>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</si>
  <si>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</si>
  <si>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</si>
  <si>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</si>
  <si>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</si>
  <si>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</si>
  <si>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</si>
  <si>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</si>
  <si>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</si>
  <si>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</si>
  <si>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</si>
  <si>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</si>
  <si>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</si>
  <si>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</si>
  <si>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</si>
  <si>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</si>
  <si>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</si>
  <si>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</si>
  <si>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</si>
  <si>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</si>
  <si>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</si>
  <si>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</si>
  <si>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</si>
  <si>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</si>
  <si>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</si>
  <si>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</si>
  <si>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</si>
  <si>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</si>
  <si>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</si>
  <si>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</si>
  <si>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</si>
  <si>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</si>
  <si>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</si>
  <si>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</si>
  <si>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</si>
  <si>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</si>
  <si>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</si>
  <si>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</si>
  <si>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</si>
  <si>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</si>
  <si>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</si>
  <si>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</si>
  <si>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</si>
  <si>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</si>
  <si>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</si>
  <si>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</si>
  <si>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</si>
  <si>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</si>
  <si>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</si>
  <si>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</si>
  <si>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</si>
  <si>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</si>
  <si>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</si>
  <si>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</si>
  <si>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</si>
  <si>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</si>
  <si>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</si>
  <si>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</si>
  <si>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</si>
  <si>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</si>
  <si>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</si>
  <si>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</si>
  <si>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</si>
  <si>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</si>
  <si>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</si>
  <si>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</si>
  <si>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</si>
  <si>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</si>
  <si>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</si>
  <si>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</si>
  <si>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</si>
  <si>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</si>
  <si>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</si>
  <si>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</si>
  <si>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</si>
  <si>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</si>
  <si>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</si>
  <si>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</si>
  <si>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</si>
  <si>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</si>
  <si>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</si>
  <si>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</si>
  <si>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</si>
  <si>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</si>
  <si>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</si>
  <si>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</si>
  <si>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</si>
  <si>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</si>
  <si>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</si>
  <si>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</si>
  <si>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</si>
  <si>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</si>
  <si>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</si>
  <si>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</si>
  <si>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</si>
  <si>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</si>
  <si>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</si>
  <si>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</si>
  <si>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</si>
  <si>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</si>
  <si>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</si>
  <si>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</si>
  <si>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</si>
  <si>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</si>
  <si>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</si>
  <si>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</si>
  <si>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</si>
  <si>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</si>
  <si>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</si>
  <si>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</si>
  <si>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</si>
  <si>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</si>
  <si>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</si>
  <si>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</si>
  <si>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</si>
  <si>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</si>
  <si>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</si>
  <si>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</si>
  <si>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</si>
  <si>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</si>
  <si>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</si>
  <si>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</si>
  <si>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</si>
  <si>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</si>
  <si>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</si>
  <si>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</si>
  <si>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</si>
  <si>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</si>
  <si>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</si>
  <si>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</si>
  <si>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</si>
  <si>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</si>
  <si>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</si>
  <si>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</si>
  <si>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</si>
  <si>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</si>
  <si>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</si>
  <si>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</si>
  <si>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</si>
  <si>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</si>
  <si>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</si>
  <si>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</si>
  <si>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</si>
  <si>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</si>
  <si>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</si>
  <si>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</si>
  <si>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</si>
  <si>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</si>
  <si>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</si>
  <si>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</si>
  <si>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</si>
  <si>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</si>
  <si>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</si>
  <si>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</si>
  <si>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</si>
  <si>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</si>
  <si>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</si>
  <si>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</si>
  <si>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</si>
  <si>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</si>
  <si>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</si>
  <si>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</si>
  <si>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</si>
  <si>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</si>
  <si>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</si>
  <si>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</si>
  <si>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</si>
  <si>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</si>
  <si>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</si>
  <si>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</si>
  <si>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</si>
  <si>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</si>
  <si>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</si>
  <si>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</si>
  <si>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</si>
  <si>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</si>
  <si>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</si>
  <si>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</si>
  <si>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</si>
  <si>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</si>
  <si>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</si>
  <si>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</si>
  <si>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</si>
  <si>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</si>
  <si>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</si>
  <si>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</si>
  <si>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</si>
  <si>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</si>
  <si>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</si>
  <si>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</si>
  <si>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</si>
  <si>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</si>
  <si>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</si>
  <si>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</si>
  <si>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</si>
  <si>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</si>
  <si>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</si>
  <si>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</si>
  <si>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</si>
  <si>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</si>
  <si>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</si>
  <si>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</si>
  <si>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</si>
  <si>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</si>
  <si>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</si>
  <si>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</si>
  <si>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</si>
  <si>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</si>
  <si>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</si>
  <si>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</si>
  <si>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</si>
  <si>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</si>
  <si>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</si>
  <si>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</si>
  <si>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</si>
  <si>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</si>
  <si>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</si>
  <si>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</si>
  <si>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</si>
  <si>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</si>
  <si>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</si>
  <si>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</si>
  <si>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</si>
  <si>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</si>
  <si>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</si>
  <si>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</si>
  <si>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</si>
  <si>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</si>
  <si>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</si>
  <si>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</si>
  <si>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</si>
  <si>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</si>
  <si>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</si>
  <si>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</si>
  <si>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</si>
  <si>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</si>
  <si>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</si>
  <si>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</si>
  <si>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</si>
  <si>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</si>
  <si>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</si>
  <si>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</si>
  <si>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</si>
  <si>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</si>
  <si>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</si>
  <si>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</si>
  <si>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</si>
  <si>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</si>
  <si>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</si>
  <si>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</si>
  <si>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</si>
  <si>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</si>
  <si>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</si>
  <si>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</si>
  <si>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</si>
  <si>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</si>
  <si>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</si>
  <si>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</si>
  <si>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</si>
  <si>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</si>
  <si>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</si>
  <si>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</si>
  <si>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</si>
  <si>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</si>
  <si>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</si>
  <si>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</si>
  <si>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</si>
  <si>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</si>
  <si>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</si>
  <si>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</si>
  <si>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</si>
  <si>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</si>
  <si>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</si>
  <si>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</si>
  <si>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</si>
  <si>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</si>
  <si>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</si>
  <si>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</si>
  <si>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</si>
  <si>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</si>
  <si>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</si>
  <si>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</si>
  <si>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</si>
  <si>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</si>
  <si>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</si>
  <si>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</si>
  <si>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</si>
  <si>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</si>
  <si>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</si>
  <si>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</si>
  <si>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</si>
  <si>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</si>
  <si>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</si>
  <si>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</si>
  <si>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</si>
  <si>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</si>
  <si>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</si>
  <si>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</si>
  <si>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</si>
  <si>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</si>
  <si>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</si>
  <si>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</si>
  <si>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</si>
  <si>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</si>
  <si>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</si>
  <si>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</si>
  <si>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</si>
  <si>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</si>
  <si>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</si>
  <si>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</si>
  <si>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</si>
  <si>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</si>
  <si>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</si>
  <si>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</si>
  <si>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</si>
  <si>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</si>
  <si>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</si>
  <si>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</si>
  <si>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</si>
  <si>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</si>
  <si>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</si>
  <si>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</si>
  <si>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</si>
  <si>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</si>
  <si>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</si>
  <si>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</si>
  <si>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</si>
  <si>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</si>
  <si>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</si>
  <si>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</si>
  <si>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</si>
  <si>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</si>
  <si>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</si>
  <si>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</si>
  <si>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</si>
  <si>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</si>
  <si>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</si>
  <si>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</si>
  <si>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</si>
  <si>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</si>
  <si>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</si>
  <si>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</si>
  <si>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</si>
  <si>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</si>
  <si>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</si>
  <si>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</si>
  <si>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</si>
  <si>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</si>
  <si>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</si>
  <si>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</si>
  <si>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</si>
  <si>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</si>
  <si>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</si>
  <si>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</si>
  <si>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</si>
  <si>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</si>
  <si>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</si>
  <si>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</si>
  <si>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</si>
  <si>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</si>
  <si>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</si>
  <si>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</si>
  <si>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</si>
  <si>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</si>
  <si>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</si>
  <si>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</si>
  <si>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</si>
  <si>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</si>
  <si>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</si>
  <si>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</si>
  <si>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</si>
  <si>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</si>
  <si>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</si>
  <si>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</si>
  <si>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</si>
  <si>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</si>
  <si>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</si>
  <si>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</si>
  <si>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</si>
  <si>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</si>
  <si>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</si>
  <si>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</si>
  <si>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</si>
  <si>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</si>
  <si>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</si>
  <si>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</si>
  <si>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</si>
  <si>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</si>
  <si>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</si>
  <si>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</si>
  <si>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</si>
  <si>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</si>
  <si>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</si>
  <si>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</si>
  <si>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</si>
  <si>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</si>
  <si>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</si>
  <si>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</si>
  <si>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</si>
  <si>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</si>
  <si>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</si>
  <si>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</si>
  <si>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</si>
  <si>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</si>
  <si>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</si>
  <si>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</si>
  <si>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</si>
  <si>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</si>
  <si>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</si>
  <si>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</si>
  <si>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</si>
  <si>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</si>
  <si>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</si>
  <si>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</si>
  <si>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</si>
  <si>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</si>
  <si>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</si>
  <si>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</si>
  <si>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</si>
  <si>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</si>
  <si>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</si>
  <si>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</si>
  <si>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</si>
  <si>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</si>
  <si>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</si>
  <si>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</si>
  <si>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</si>
  <si>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</si>
  <si>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</si>
  <si>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</si>
  <si>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</si>
  <si>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</si>
  <si>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</si>
  <si>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</si>
  <si>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</si>
  <si>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</si>
  <si>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</si>
  <si>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</si>
  <si>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</si>
  <si>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</si>
  <si>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</si>
  <si>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</si>
  <si>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</si>
  <si>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</si>
  <si>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</si>
  <si>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</si>
  <si>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</si>
  <si>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</si>
  <si>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</si>
  <si>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</si>
  <si>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</si>
  <si>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</si>
  <si>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</si>
  <si>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</si>
  <si>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</si>
  <si>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</si>
  <si>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</si>
  <si>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</si>
  <si>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</si>
  <si>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</si>
  <si>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</si>
  <si>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</si>
  <si>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</si>
  <si>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</si>
  <si>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</si>
  <si>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</si>
  <si>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</si>
  <si>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</si>
  <si>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</si>
  <si>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</si>
  <si>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</si>
  <si>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</si>
  <si>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</si>
  <si>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</si>
  <si>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</si>
  <si>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</si>
  <si>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</si>
  <si>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</si>
  <si>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</si>
  <si>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</si>
  <si>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</si>
  <si>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</si>
  <si>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</si>
  <si>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</si>
  <si>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</si>
  <si>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</si>
  <si>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</si>
  <si>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</si>
  <si>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</si>
  <si>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</si>
  <si>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</si>
  <si>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</si>
  <si>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</si>
  <si>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</si>
  <si>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</si>
  <si>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</si>
  <si>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</si>
  <si>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</si>
  <si>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</si>
  <si>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</si>
  <si>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</si>
  <si>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</si>
  <si>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</si>
  <si>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</si>
  <si>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</si>
  <si>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</si>
  <si>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</si>
  <si>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</si>
  <si>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</si>
  <si>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</si>
  <si>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</si>
  <si>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</si>
  <si>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</si>
  <si>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</si>
  <si>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</si>
  <si>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</si>
  <si>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</si>
  <si>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</si>
  <si>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</si>
  <si>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</si>
  <si>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</si>
  <si>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</si>
  <si>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</si>
  <si>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</si>
  <si>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</si>
  <si>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</si>
  <si>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</si>
  <si>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</si>
  <si>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</si>
  <si>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</si>
  <si>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</si>
  <si>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</si>
  <si>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</si>
  <si>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</si>
  <si>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</si>
  <si>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</si>
  <si>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</si>
  <si>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</si>
  <si>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</si>
  <si>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</si>
  <si>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</si>
  <si>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</si>
  <si>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</si>
  <si>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</si>
  <si>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</si>
  <si>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</si>
  <si>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</si>
  <si>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</si>
  <si>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</si>
  <si>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</si>
  <si>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</si>
  <si>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</si>
  <si>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</si>
  <si>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</si>
  <si>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</si>
  <si>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</si>
  <si>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</si>
  <si>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</si>
  <si>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</si>
  <si>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</si>
  <si>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</si>
  <si>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</si>
  <si>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</si>
  <si>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</si>
  <si>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</si>
  <si>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</si>
  <si>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</si>
  <si>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</si>
  <si>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</si>
  <si>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</si>
  <si>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</si>
  <si>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</si>
  <si>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</si>
  <si>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</si>
  <si>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</si>
  <si>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</si>
  <si>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</si>
  <si>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</si>
  <si>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</si>
  <si>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</si>
  <si>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</si>
  <si>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</si>
  <si>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</si>
  <si>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</si>
  <si>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</si>
  <si>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</si>
  <si>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</si>
  <si>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</si>
  <si>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</si>
  <si>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</si>
  <si>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</si>
  <si>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</si>
  <si>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</si>
  <si>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</si>
  <si>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</si>
  <si>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</si>
  <si>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</si>
  <si>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</si>
  <si>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</si>
  <si>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</si>
  <si>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</si>
  <si>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</si>
  <si>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</si>
  <si>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</si>
  <si>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</si>
  <si>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</si>
  <si>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</si>
  <si>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</si>
  <si>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</si>
  <si>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</si>
  <si>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</si>
  <si>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</si>
  <si>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</si>
  <si>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</si>
  <si>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</si>
  <si>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</si>
  <si>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</si>
  <si>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</si>
  <si>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</si>
  <si>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</si>
  <si>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</si>
  <si>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</si>
  <si>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</si>
  <si>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</si>
  <si>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</si>
  <si>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</si>
  <si>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</si>
  <si>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</si>
  <si>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</si>
  <si>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</si>
  <si>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</si>
  <si>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</si>
  <si>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</si>
  <si>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</si>
  <si>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</si>
  <si>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</si>
  <si>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</si>
  <si>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</si>
  <si>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</si>
  <si>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</si>
  <si>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</si>
  <si>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</si>
  <si>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</si>
  <si>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</si>
  <si>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</si>
  <si>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</si>
  <si>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</si>
  <si>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</si>
  <si>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</si>
  <si>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</si>
  <si>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</si>
  <si>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</si>
  <si>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</si>
  <si>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</si>
  <si>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</si>
  <si>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</si>
  <si>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</si>
  <si>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</si>
  <si>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</si>
  <si>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</si>
  <si>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</si>
  <si>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</si>
  <si>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</si>
  <si>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</si>
  <si>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</si>
  <si>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</si>
  <si>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</si>
  <si>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</si>
  <si>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</si>
  <si>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</si>
  <si>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</si>
  <si>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</si>
  <si>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</si>
  <si>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</si>
  <si>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</si>
  <si>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</si>
  <si>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</si>
  <si>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</si>
  <si>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</si>
  <si>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</si>
  <si>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</si>
  <si>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</si>
  <si>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</si>
  <si>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</si>
  <si>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</si>
  <si>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</si>
  <si>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</si>
  <si>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</si>
  <si>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</si>
  <si>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</si>
  <si>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</si>
  <si>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</si>
  <si>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</si>
  <si>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</si>
  <si>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</si>
  <si>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</si>
  <si>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</si>
  <si>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</si>
  <si>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</si>
  <si>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</si>
  <si>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</si>
  <si>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</si>
  <si>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</si>
  <si>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</si>
  <si>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</si>
  <si>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</si>
  <si>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</si>
  <si>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</si>
  <si>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</si>
  <si>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</si>
  <si>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</si>
  <si>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</si>
  <si>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</si>
  <si>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</si>
  <si>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</si>
  <si>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</si>
  <si>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</si>
  <si>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</si>
  <si>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</si>
  <si>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</si>
  <si>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</si>
  <si>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</si>
  <si>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</si>
  <si>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</si>
  <si>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</si>
  <si>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</si>
  <si>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</si>
  <si>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</si>
  <si>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</si>
  <si>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</si>
  <si>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</si>
  <si>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</si>
  <si>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</si>
  <si>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</si>
  <si>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</si>
  <si>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</si>
  <si>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</si>
  <si>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</si>
  <si>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</si>
  <si>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</si>
  <si>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</si>
  <si>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</si>
  <si>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</si>
  <si>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</si>
  <si>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</si>
  <si>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</si>
  <si>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</si>
  <si>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</si>
  <si>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</si>
  <si>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</si>
  <si>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</si>
  <si>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</si>
  <si>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</si>
  <si>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</si>
  <si>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</si>
  <si>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</si>
  <si>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</si>
  <si>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</si>
  <si>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</si>
  <si>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</si>
  <si>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</si>
  <si>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</si>
  <si>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</si>
  <si>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</si>
  <si>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</si>
  <si>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</si>
  <si>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</si>
  <si>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</si>
  <si>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</si>
  <si>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</si>
  <si>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</si>
  <si>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</si>
  <si>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</si>
  <si>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</si>
  <si>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</si>
  <si>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</si>
  <si>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</si>
  <si>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</si>
  <si>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</si>
  <si>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</si>
  <si>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</si>
  <si>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</si>
  <si>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</si>
  <si>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</si>
  <si>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</si>
  <si>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</si>
  <si>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</si>
  <si>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</si>
  <si>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</si>
  <si>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</si>
  <si>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</si>
  <si>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</si>
  <si>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</si>
  <si>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</si>
  <si>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</si>
  <si>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</si>
  <si>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</si>
  <si>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</si>
  <si>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</si>
  <si>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</si>
  <si>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</si>
  <si>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</si>
  <si>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</si>
  <si>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</si>
  <si>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</si>
  <si>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</si>
  <si>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</si>
  <si>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</si>
  <si>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</si>
  <si>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</si>
  <si>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</si>
  <si>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</si>
  <si>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</si>
  <si>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</si>
  <si>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</si>
  <si>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</si>
  <si>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</si>
  <si>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</si>
  <si>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</si>
  <si>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</si>
  <si>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</si>
  <si>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</si>
  <si>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</si>
  <si>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</si>
  <si>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</si>
  <si>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</si>
  <si>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</si>
  <si>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</si>
  <si>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</si>
  <si>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</si>
  <si>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</si>
  <si>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</si>
  <si>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</si>
  <si>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</si>
  <si>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</si>
  <si>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</si>
  <si>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</si>
  <si>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</si>
  <si>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</si>
  <si>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</si>
  <si>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</si>
  <si>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</si>
  <si>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</si>
  <si>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</si>
  <si>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</si>
  <si>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</si>
  <si>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</si>
  <si>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</si>
  <si>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</si>
  <si>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</si>
  <si>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</si>
  <si>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</si>
  <si>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</si>
  <si>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</si>
  <si>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</si>
  <si>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</si>
  <si>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</si>
  <si>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</si>
  <si>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</si>
  <si>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</si>
  <si>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</si>
  <si>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</si>
  <si>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</si>
  <si>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</si>
  <si>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</si>
  <si>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</si>
  <si>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</si>
  <si>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</si>
  <si>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</si>
  <si>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</si>
  <si>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</si>
  <si>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</si>
  <si>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</si>
  <si>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</si>
  <si>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</si>
  <si>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</si>
  <si>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</si>
  <si>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</si>
  <si>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</si>
  <si>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</si>
  <si>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</si>
  <si>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</si>
  <si>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</si>
  <si>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</si>
  <si>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</si>
  <si>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</si>
  <si>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</si>
  <si>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</si>
  <si>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</si>
  <si>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</si>
  <si>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</si>
  <si>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</si>
  <si>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</si>
  <si>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</si>
  <si>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</si>
  <si>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</si>
  <si>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</si>
  <si>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</si>
  <si>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</si>
  <si>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</si>
  <si>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</si>
  <si>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</si>
  <si>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</si>
  <si>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</si>
  <si>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</si>
  <si>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</si>
  <si>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</si>
  <si>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</si>
  <si>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</si>
  <si>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</si>
  <si>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</si>
  <si>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</si>
  <si>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</si>
  <si>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</si>
  <si>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</si>
  <si>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</si>
  <si>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</si>
  <si>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</si>
  <si>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</si>
  <si>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</si>
  <si>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</si>
  <si>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</si>
  <si>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</si>
  <si>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</si>
  <si>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</si>
  <si>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</si>
  <si>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</si>
  <si>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</si>
  <si>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</si>
  <si>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</si>
  <si>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</si>
  <si>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</si>
  <si>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</si>
  <si>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</si>
  <si>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</si>
  <si>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</si>
  <si>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</si>
  <si>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</si>
  <si>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</si>
  <si>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</si>
  <si>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</si>
  <si>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</si>
  <si>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</si>
  <si>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</si>
  <si>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</si>
  <si>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</si>
  <si>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</si>
  <si>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</si>
  <si>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</si>
  <si>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</si>
  <si>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</si>
  <si>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</si>
  <si>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</si>
  <si>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</si>
  <si>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</si>
  <si>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</si>
  <si>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</si>
  <si>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</si>
  <si>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</si>
  <si>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</si>
  <si>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</si>
  <si>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</si>
  <si>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</si>
  <si>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</si>
  <si>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</si>
  <si>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</si>
  <si>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</si>
  <si>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</si>
  <si>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</si>
  <si>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</si>
  <si>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</si>
  <si>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</si>
  <si>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</si>
  <si>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</si>
  <si>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</si>
  <si>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</si>
  <si>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</si>
  <si>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</si>
  <si>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</si>
  <si>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</si>
  <si>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</si>
  <si>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</si>
  <si>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</si>
  <si>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</si>
  <si>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</si>
  <si>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</si>
  <si>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</si>
  <si>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</si>
  <si>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</si>
  <si>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</si>
  <si>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</si>
  <si>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</si>
  <si>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</si>
  <si>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</si>
  <si>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</si>
  <si>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</si>
  <si>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</si>
  <si>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</si>
  <si>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</si>
  <si>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</si>
  <si>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</si>
  <si>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</si>
  <si>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</si>
  <si>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</si>
  <si>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</si>
  <si>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</si>
  <si>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</si>
  <si>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</si>
  <si>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</si>
  <si>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</si>
  <si>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</si>
  <si>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</si>
  <si>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</si>
  <si>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</si>
  <si>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</si>
  <si>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</si>
  <si>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</si>
  <si>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</si>
  <si>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</si>
  <si>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</si>
  <si>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</si>
  <si>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</si>
  <si>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</si>
  <si>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</si>
  <si>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</si>
  <si>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</si>
  <si>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</si>
  <si>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</si>
  <si>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</si>
  <si>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</si>
  <si>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</si>
  <si>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</si>
  <si>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</si>
  <si>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</si>
  <si>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</si>
  <si>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</si>
  <si>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</si>
  <si>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</si>
  <si>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</si>
  <si>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</si>
  <si>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</si>
  <si>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</si>
  <si>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</si>
  <si>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</si>
  <si>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</si>
  <si>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</si>
  <si>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</si>
  <si>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</si>
  <si>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</si>
  <si>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</si>
  <si>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</si>
  <si>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</si>
  <si>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</si>
  <si>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</si>
  <si>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</si>
  <si>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</si>
  <si>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</si>
  <si>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</si>
  <si>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</si>
  <si>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</si>
  <si>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</si>
  <si>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</si>
  <si>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</si>
  <si>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</si>
  <si>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</si>
  <si>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</si>
  <si>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</si>
  <si>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</si>
  <si>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</si>
  <si>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</si>
  <si>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</si>
  <si>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</si>
  <si>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</si>
  <si>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</si>
  <si>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</si>
  <si>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</si>
  <si>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</si>
  <si>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</si>
  <si>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</si>
  <si>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</si>
  <si>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</si>
  <si>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</si>
  <si>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</si>
  <si>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</si>
  <si>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</si>
  <si>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</si>
  <si>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</si>
  <si>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</si>
  <si>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</si>
  <si>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</si>
  <si>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</si>
  <si>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</si>
  <si>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</si>
  <si>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</si>
  <si>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</si>
  <si>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</si>
  <si>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</si>
  <si>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</si>
  <si>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</si>
  <si>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</si>
  <si>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</si>
  <si>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</si>
  <si>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</si>
  <si>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</si>
  <si>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</si>
  <si>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</si>
  <si>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</si>
  <si>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</si>
  <si>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</si>
  <si>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</si>
  <si>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</si>
  <si>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</si>
  <si>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</si>
  <si>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</si>
  <si>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</si>
  <si>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</si>
  <si>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</si>
  <si>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</si>
  <si>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</si>
  <si>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</si>
  <si>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</si>
  <si>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</si>
  <si>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</si>
  <si>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</si>
  <si>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</si>
  <si>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</si>
  <si>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</si>
  <si>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</si>
  <si>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</si>
  <si>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</si>
  <si>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</si>
  <si>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</si>
  <si>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</si>
  <si>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</si>
  <si>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</si>
  <si>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</si>
  <si>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</si>
  <si>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</si>
  <si>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</si>
  <si>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</si>
  <si>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</si>
  <si>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</si>
  <si>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</si>
  <si>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</si>
  <si>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</si>
  <si>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</si>
  <si>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</si>
  <si>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</si>
  <si>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</si>
  <si>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</si>
  <si>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</si>
  <si>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</si>
  <si>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</si>
  <si>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</si>
  <si>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</si>
  <si>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</si>
  <si>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</si>
  <si>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</si>
  <si>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</si>
  <si>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</si>
  <si>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</si>
  <si>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</si>
  <si>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</si>
  <si>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</si>
  <si>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</si>
  <si>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</si>
  <si>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</si>
  <si>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</si>
  <si>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</si>
  <si>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</si>
  <si>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</si>
  <si>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</si>
  <si>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</si>
  <si>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</si>
  <si>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</si>
  <si>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</si>
  <si>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</si>
  <si>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</si>
  <si>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</si>
  <si>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</si>
  <si>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</si>
  <si>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</si>
  <si>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</si>
  <si>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</si>
  <si>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</si>
  <si>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</si>
  <si>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</si>
  <si>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</si>
  <si>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</si>
  <si>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</si>
  <si>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</si>
  <si>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</si>
  <si>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</si>
  <si>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</si>
  <si>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</si>
  <si>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</si>
  <si>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</si>
  <si>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</si>
  <si>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</si>
  <si>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</si>
  <si>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</si>
  <si>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</si>
  <si>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</si>
  <si>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</si>
  <si>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</si>
  <si>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</si>
  <si>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</si>
  <si>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</si>
  <si>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</si>
  <si>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</si>
  <si>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</si>
  <si>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</si>
  <si>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</si>
  <si>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</si>
  <si>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</si>
  <si>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</si>
  <si>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</si>
  <si>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</si>
  <si>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</si>
  <si>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</si>
  <si>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</si>
  <si>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</si>
  <si>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</si>
  <si>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</si>
  <si>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</si>
  <si>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</si>
  <si>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</si>
  <si>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</si>
  <si>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</si>
  <si>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</si>
  <si>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</si>
  <si>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</si>
  <si>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</si>
  <si>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</si>
  <si>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</si>
  <si>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</si>
  <si>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</si>
  <si>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</si>
  <si>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</si>
  <si>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</si>
  <si>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</si>
  <si>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</si>
  <si>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</si>
  <si>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</si>
  <si>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</si>
  <si>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</si>
  <si>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</si>
  <si>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</si>
  <si>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</si>
  <si>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</si>
  <si>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</si>
  <si>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</si>
  <si>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</si>
  <si>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</si>
  <si>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</si>
  <si>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</si>
  <si>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</si>
  <si>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</si>
  <si>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</si>
  <si>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</si>
  <si>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</si>
  <si>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</si>
  <si>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</si>
  <si>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</si>
  <si>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</si>
  <si>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</si>
  <si>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</si>
  <si>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</si>
  <si>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</si>
  <si>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</si>
  <si>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</si>
  <si>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</si>
  <si>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</si>
  <si>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</si>
  <si>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</si>
  <si>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</si>
  <si>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</si>
  <si>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</si>
  <si>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</si>
  <si>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</si>
  <si>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</si>
  <si>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</si>
  <si>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</si>
  <si>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</si>
  <si>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</si>
  <si>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</si>
  <si>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</si>
  <si>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</si>
  <si>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</si>
  <si>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</si>
  <si>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</si>
  <si>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</si>
  <si>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</si>
  <si>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</si>
  <si>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</si>
  <si>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</si>
  <si>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</si>
  <si>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</si>
  <si>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</si>
  <si>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</si>
  <si>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</si>
  <si>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</si>
  <si>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</si>
  <si>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</si>
  <si>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</si>
  <si>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</si>
  <si>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</si>
  <si>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</si>
  <si>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</si>
  <si>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</si>
  <si>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</si>
  <si>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</si>
  <si>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</si>
  <si>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</si>
  <si>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</si>
  <si>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</si>
  <si>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</si>
  <si>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</si>
  <si>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</si>
  <si>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</si>
  <si>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</si>
  <si>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</si>
  <si>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</si>
  <si>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</si>
  <si>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</si>
  <si>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</si>
  <si>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</si>
  <si>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</si>
  <si>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</si>
  <si>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</si>
  <si>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</si>
  <si>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</si>
  <si>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</si>
  <si>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</si>
  <si>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</si>
  <si>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</si>
  <si>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</si>
  <si>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</si>
  <si>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</si>
  <si>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</si>
  <si>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</si>
  <si>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</si>
  <si>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</si>
  <si>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</si>
  <si>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</si>
  <si>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</si>
  <si>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</si>
  <si>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</si>
  <si>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</si>
  <si>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</si>
  <si>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</si>
  <si>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</si>
  <si>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</si>
  <si>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</si>
  <si>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</si>
  <si>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</si>
  <si>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</si>
  <si>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</si>
  <si>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</si>
  <si>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</si>
  <si>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</si>
  <si>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</si>
  <si>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</si>
  <si>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</si>
  <si>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</si>
  <si>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</si>
  <si>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</si>
  <si>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</si>
  <si>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</si>
  <si>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</si>
  <si>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</si>
  <si>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</si>
  <si>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</si>
  <si>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</si>
  <si>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</si>
  <si>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</si>
  <si>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</si>
  <si>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</si>
  <si>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</si>
  <si>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</si>
  <si>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</si>
  <si>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</si>
  <si>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</si>
  <si>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</si>
  <si>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</si>
  <si>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</si>
  <si>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</si>
  <si>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</si>
  <si>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</si>
  <si>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</si>
  <si>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</si>
  <si>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</si>
  <si>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</si>
  <si>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</si>
  <si>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</si>
  <si>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</si>
  <si>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</si>
  <si>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</si>
  <si>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</si>
  <si>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</si>
  <si>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</si>
  <si>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</si>
  <si>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</si>
  <si>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</si>
  <si>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</si>
  <si>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</si>
  <si>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</si>
  <si>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</si>
  <si>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</si>
  <si>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</si>
  <si>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</si>
  <si>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</si>
  <si>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</si>
  <si>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</si>
  <si>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</si>
  <si>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</si>
  <si>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</si>
  <si>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</si>
  <si>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</si>
  <si>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</si>
  <si>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</si>
  <si>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</si>
  <si>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</si>
  <si>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</si>
  <si>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</si>
  <si>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</si>
  <si>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</si>
  <si>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</si>
  <si>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</si>
  <si>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</si>
  <si>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</si>
  <si>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</si>
  <si>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</si>
  <si>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</si>
  <si>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</si>
  <si>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</si>
  <si>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</si>
  <si>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</si>
  <si>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</si>
  <si>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</si>
  <si>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</si>
  <si>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</si>
  <si>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</si>
  <si>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</si>
  <si>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</si>
  <si>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</si>
  <si>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</si>
  <si>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</si>
  <si>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</si>
  <si>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</si>
  <si>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</si>
  <si>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</si>
  <si>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</si>
  <si>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</si>
  <si>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</si>
  <si>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</si>
  <si>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</si>
  <si>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</si>
  <si>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</si>
  <si>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</si>
  <si>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</si>
  <si>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</si>
  <si>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</si>
  <si>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</si>
  <si>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</si>
  <si>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</si>
  <si>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</si>
  <si>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</si>
  <si>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</si>
  <si>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</si>
  <si>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</si>
  <si>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</si>
  <si>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</si>
  <si>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</si>
  <si>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</si>
  <si>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</si>
  <si>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</si>
  <si>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</si>
  <si>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</si>
  <si>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</si>
  <si>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</si>
  <si>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</si>
  <si>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</si>
  <si>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</si>
  <si>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</si>
  <si>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</si>
  <si>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</si>
  <si>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</si>
  <si>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</si>
  <si>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</si>
  <si>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</si>
  <si>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</si>
  <si>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</si>
  <si>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</si>
  <si>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</si>
  <si>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</si>
  <si>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</si>
  <si>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</si>
  <si>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</si>
  <si>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</si>
  <si>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</si>
  <si>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</si>
  <si>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</si>
  <si>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</si>
  <si>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</si>
  <si>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</si>
  <si>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</si>
  <si>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</si>
  <si>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</si>
  <si>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</si>
  <si>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</si>
  <si>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</si>
  <si>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</si>
  <si>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</si>
  <si>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</si>
  <si>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</si>
  <si>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</si>
  <si>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</si>
  <si>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</si>
  <si>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</si>
  <si>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</si>
  <si>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</si>
  <si>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</si>
  <si>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</si>
  <si>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</si>
  <si>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</si>
  <si>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</si>
  <si>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</si>
  <si>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</si>
  <si>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</si>
  <si>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</si>
  <si>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</si>
  <si>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</si>
  <si>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</si>
  <si>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</si>
  <si>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</si>
  <si>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</si>
  <si>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</si>
  <si>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</si>
  <si>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</si>
  <si>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</si>
  <si>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</si>
  <si>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</si>
  <si>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</si>
  <si>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</si>
  <si>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</si>
  <si>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</si>
  <si>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</si>
  <si>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</si>
  <si>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</si>
  <si>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</si>
  <si>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</si>
  <si>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</si>
  <si>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</si>
  <si>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</si>
  <si>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</si>
  <si>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</si>
  <si>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</si>
  <si>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</si>
  <si>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</si>
  <si>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</si>
  <si>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</si>
  <si>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</si>
  <si>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</si>
  <si>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</si>
  <si>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</si>
  <si>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</si>
  <si>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</si>
  <si>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</si>
  <si>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</si>
  <si>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</si>
  <si>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</si>
  <si>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</si>
  <si>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</si>
  <si>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</si>
  <si>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</si>
  <si>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</si>
  <si>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</si>
  <si>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</si>
  <si>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</si>
  <si>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</si>
  <si>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</si>
  <si>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</si>
  <si>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</si>
  <si>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</si>
  <si>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</si>
  <si>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</si>
  <si>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</si>
  <si>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</si>
  <si>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</si>
  <si>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</si>
  <si>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</si>
  <si>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</si>
  <si>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</si>
  <si>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</si>
  <si>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</si>
  <si>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</si>
  <si>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</si>
  <si>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</si>
  <si>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</si>
  <si>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</si>
  <si>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</si>
  <si>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</si>
  <si>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</si>
  <si>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</si>
  <si>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</si>
  <si>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</si>
  <si>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</si>
  <si>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</si>
  <si>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</si>
  <si>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</si>
  <si>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</si>
  <si>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</si>
  <si>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</si>
  <si>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</si>
  <si>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</si>
  <si>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</si>
  <si>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</si>
  <si>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</si>
  <si>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</si>
  <si>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</si>
  <si>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</si>
  <si>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</si>
  <si>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</si>
  <si>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</si>
  <si>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</si>
  <si>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</si>
  <si>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</si>
  <si>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</si>
  <si>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</si>
  <si>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</si>
  <si>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</si>
  <si>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</si>
  <si>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</si>
  <si>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</si>
  <si>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</si>
  <si>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</si>
  <si>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</si>
  <si>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</si>
  <si>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</si>
  <si>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</si>
  <si>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</si>
  <si>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</si>
  <si>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</si>
  <si>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</si>
  <si>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</si>
  <si>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</si>
  <si>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</si>
  <si>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</si>
  <si>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</si>
  <si>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</si>
  <si>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</si>
  <si>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</si>
  <si>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</si>
  <si>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</si>
  <si>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</si>
  <si>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</si>
  <si>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</si>
  <si>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</si>
  <si>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</si>
  <si>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</si>
  <si>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</si>
  <si>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</si>
  <si>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</si>
  <si>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</si>
  <si>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</si>
  <si>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</si>
  <si>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</si>
  <si>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</si>
  <si>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</si>
  <si>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</si>
  <si>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</si>
  <si>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</si>
  <si>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</si>
  <si>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</si>
  <si>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</si>
  <si>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</si>
  <si>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</si>
  <si>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</si>
  <si>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</si>
  <si>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</si>
  <si>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</si>
  <si>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</si>
  <si>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</si>
  <si>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</si>
  <si>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</si>
  <si>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</si>
  <si>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</si>
  <si>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</si>
  <si>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</si>
  <si>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</si>
  <si>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</si>
  <si>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</si>
  <si>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</si>
  <si>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</si>
  <si>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</si>
  <si>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</si>
  <si>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</si>
  <si>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</si>
  <si>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</si>
  <si>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</si>
  <si>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</si>
  <si>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</si>
  <si>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</si>
  <si>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</si>
  <si>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</si>
  <si>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</si>
  <si>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</si>
  <si>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</si>
  <si>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</si>
  <si>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</si>
  <si>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</si>
  <si>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</si>
  <si>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</si>
  <si>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</si>
  <si>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</si>
  <si>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</si>
  <si>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</si>
  <si>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</si>
  <si>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</si>
  <si>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</si>
  <si>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</si>
  <si>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</si>
  <si>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</si>
  <si>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</si>
  <si>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</si>
  <si>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</si>
  <si>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</si>
  <si>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</si>
  <si>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</si>
  <si>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</si>
  <si>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</si>
  <si>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</si>
  <si>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</si>
  <si>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</si>
  <si>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</si>
  <si>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</si>
  <si>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</si>
  <si>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</si>
  <si>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</si>
  <si>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</si>
  <si>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</si>
  <si>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</si>
  <si>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</si>
  <si>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</si>
  <si>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</si>
  <si>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</si>
  <si>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</si>
  <si>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</si>
  <si>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</si>
  <si>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</si>
  <si>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</si>
  <si>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</si>
  <si>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</si>
  <si>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</si>
  <si>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</si>
  <si>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</si>
  <si>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</si>
  <si>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</si>
  <si>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</si>
  <si>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</si>
  <si>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</si>
  <si>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</si>
  <si>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</si>
  <si>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</si>
  <si>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</si>
  <si>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</si>
  <si>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</si>
  <si>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</si>
  <si>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</si>
  <si>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</si>
  <si>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</si>
  <si>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</si>
  <si>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</si>
  <si>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</si>
  <si>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</si>
  <si>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</si>
  <si>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</si>
  <si>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</si>
  <si>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</si>
  <si>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</si>
  <si>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</si>
  <si>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</si>
  <si>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</si>
  <si>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</si>
  <si>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</si>
  <si>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</si>
  <si>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</si>
  <si>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</si>
  <si>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</si>
  <si>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</si>
  <si>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</si>
  <si>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</si>
  <si>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</si>
  <si>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</si>
  <si>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</si>
  <si>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</si>
  <si>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</si>
  <si>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</si>
  <si>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</si>
  <si>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</si>
  <si>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</si>
  <si>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</si>
  <si>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</si>
  <si>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</si>
  <si>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</si>
  <si>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</si>
  <si>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</si>
  <si>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</si>
  <si>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</si>
  <si>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</si>
  <si>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</si>
  <si>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</si>
  <si>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</si>
  <si>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</si>
  <si>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</si>
  <si>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</si>
  <si>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</si>
  <si>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</si>
  <si>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</si>
  <si>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</si>
  <si>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</si>
  <si>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</si>
  <si>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</si>
  <si>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</si>
  <si>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</si>
  <si>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</si>
  <si>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</si>
  <si>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</si>
  <si>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</si>
  <si>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</si>
  <si>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</si>
  <si>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</si>
  <si>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</si>
  <si>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</si>
  <si>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</si>
  <si>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</si>
  <si>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</si>
  <si>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</si>
  <si>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</si>
  <si>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</si>
  <si>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</si>
  <si>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</si>
  <si>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</si>
  <si>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</si>
  <si>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</si>
  <si>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</si>
  <si>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</si>
  <si>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</si>
  <si>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</si>
  <si>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</si>
  <si>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</si>
  <si>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</si>
  <si>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</si>
  <si>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</si>
  <si>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</si>
  <si>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</si>
  <si>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</si>
  <si>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</si>
  <si>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</si>
  <si>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</si>
  <si>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</si>
  <si>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</si>
  <si>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</si>
  <si>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</si>
  <si>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</si>
  <si>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</si>
  <si>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</si>
  <si>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</si>
  <si>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</si>
  <si>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</si>
  <si>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</si>
  <si>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</si>
  <si>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</si>
  <si>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</si>
  <si>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</si>
  <si>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</si>
  <si>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</si>
  <si>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</si>
  <si>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</si>
  <si>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</si>
  <si>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</si>
  <si>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</si>
  <si>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</si>
  <si>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</si>
  <si>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</si>
  <si>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</si>
  <si>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</si>
  <si>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</si>
  <si>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</si>
  <si>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</si>
  <si>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</si>
  <si>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</si>
  <si>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</si>
  <si>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</si>
  <si>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</si>
  <si>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</si>
  <si>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</si>
  <si>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</si>
  <si>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</si>
  <si>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</si>
  <si>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</si>
  <si>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</si>
  <si>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</si>
  <si>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</si>
  <si>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</si>
  <si>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</si>
  <si>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</si>
  <si>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</si>
  <si>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</si>
  <si>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</si>
  <si>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</si>
  <si>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</si>
  <si>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</si>
  <si>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</si>
  <si>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</si>
  <si>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</si>
  <si>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</si>
  <si>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</si>
  <si>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</si>
  <si>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</si>
  <si>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</si>
  <si>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</si>
  <si>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</si>
  <si>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</si>
  <si>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</si>
  <si>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</si>
  <si>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</si>
  <si>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</si>
  <si>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</si>
  <si>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</si>
  <si>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</si>
  <si>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</si>
  <si>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</si>
  <si>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</si>
  <si>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</si>
  <si>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</si>
  <si>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</si>
  <si>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</si>
  <si>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</si>
  <si>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</si>
  <si>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</si>
  <si>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</si>
  <si>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</si>
  <si>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</si>
  <si>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</si>
  <si>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</si>
  <si>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</si>
  <si>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</si>
  <si>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</si>
  <si>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</si>
  <si>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</si>
  <si>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</si>
  <si>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</si>
  <si>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</si>
  <si>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</si>
  <si>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</si>
  <si>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</si>
  <si>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</si>
  <si>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</si>
  <si>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</si>
  <si>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</si>
  <si>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</si>
  <si>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</si>
  <si>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</si>
  <si>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</si>
  <si>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</si>
  <si>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</si>
  <si>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</si>
  <si>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</si>
  <si>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</si>
  <si>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</si>
  <si>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</si>
  <si>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</si>
  <si>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</si>
  <si>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</si>
  <si>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</si>
  <si>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</si>
  <si>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</si>
  <si>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</si>
  <si>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</si>
  <si>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</si>
  <si>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</si>
  <si>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</si>
  <si>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</si>
  <si>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</si>
  <si>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</si>
  <si>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</si>
  <si>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</si>
  <si>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</si>
  <si>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</si>
  <si>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</si>
  <si>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</si>
  <si>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</si>
  <si>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</si>
  <si>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</si>
  <si>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</si>
  <si>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</si>
  <si>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</si>
  <si>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</si>
  <si>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</si>
  <si>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</si>
  <si>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</si>
  <si>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</si>
  <si>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</si>
  <si>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</si>
  <si>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</si>
  <si>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</si>
  <si>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</si>
  <si>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</si>
  <si>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</si>
  <si>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</si>
  <si>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</si>
  <si>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</si>
  <si>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</si>
  <si>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</si>
  <si>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</si>
  <si>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</si>
  <si>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</si>
  <si>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</si>
  <si>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</si>
  <si>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</si>
  <si>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</si>
  <si>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</si>
  <si>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</si>
  <si>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</si>
  <si>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</si>
  <si>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</si>
  <si>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</si>
  <si>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</si>
  <si>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</si>
  <si>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</si>
  <si>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</si>
  <si>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</si>
  <si>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</si>
  <si>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</si>
  <si>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</si>
  <si>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</si>
  <si>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</si>
  <si>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</si>
  <si>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</si>
  <si>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</si>
  <si>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</si>
  <si>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</si>
  <si>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</si>
  <si>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</si>
  <si>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</si>
  <si>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</si>
  <si>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</si>
  <si>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</si>
  <si>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</si>
  <si>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</si>
  <si>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</si>
  <si>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</si>
  <si>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</si>
  <si>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</si>
  <si>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</si>
  <si>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</si>
  <si>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</si>
  <si>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</si>
  <si>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</si>
  <si>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</si>
  <si>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</si>
  <si>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</si>
  <si>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</si>
  <si>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</si>
  <si>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</si>
  <si>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</si>
  <si>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</si>
  <si>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</si>
  <si>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</si>
  <si>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</si>
  <si>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</si>
  <si>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</si>
  <si>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</si>
  <si>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</si>
  <si>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</si>
  <si>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</si>
  <si>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</si>
  <si>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</si>
  <si>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</si>
  <si>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</si>
  <si>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</si>
  <si>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</si>
  <si>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</si>
  <si>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</si>
  <si>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</si>
  <si>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</si>
  <si>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</si>
  <si>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</si>
  <si>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</si>
  <si>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</si>
  <si>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</si>
  <si>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</si>
  <si>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</si>
  <si>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</si>
  <si>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</si>
  <si>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</si>
  <si>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</si>
  <si>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</si>
  <si>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</si>
  <si>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</si>
  <si>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</si>
  <si>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</si>
  <si>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</si>
  <si>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</si>
  <si>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</si>
  <si>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</si>
  <si>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</si>
  <si>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</si>
  <si>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</si>
  <si>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</si>
  <si>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</si>
  <si>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</si>
  <si>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</si>
  <si>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</si>
  <si>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</si>
  <si>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</si>
  <si>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</si>
  <si>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</si>
  <si>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</si>
  <si>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</si>
  <si>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</si>
  <si>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</si>
  <si>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</si>
  <si>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</si>
  <si>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</si>
  <si>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</si>
  <si>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</si>
  <si>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</si>
  <si>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</si>
  <si>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</si>
  <si>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</si>
  <si>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</si>
  <si>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</si>
  <si>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</si>
  <si>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</si>
  <si>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</si>
  <si>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</si>
  <si>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</si>
  <si>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</si>
  <si>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</si>
  <si>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</si>
  <si>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</si>
  <si>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</si>
  <si>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</si>
  <si>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</si>
  <si>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</si>
  <si>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</si>
  <si>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</si>
  <si>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</si>
  <si>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</si>
  <si>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</si>
  <si>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</si>
  <si>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</si>
  <si>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</si>
  <si>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</si>
  <si>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</si>
  <si>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</si>
  <si>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</si>
  <si>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</si>
  <si>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</si>
  <si>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</si>
  <si>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</si>
  <si>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</si>
  <si>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</si>
  <si>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</si>
  <si>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</si>
  <si>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</si>
  <si>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</si>
  <si>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</si>
  <si>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</si>
  <si>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</si>
  <si>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</si>
  <si>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</si>
  <si>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</si>
  <si>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</si>
  <si>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</si>
  <si>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</si>
  <si>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</si>
  <si>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</si>
  <si>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</si>
  <si>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</si>
  <si>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</si>
  <si>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</si>
  <si>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</si>
  <si>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</si>
  <si>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</si>
  <si>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</si>
  <si>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</si>
  <si>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</si>
  <si>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</si>
  <si>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</si>
  <si>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</si>
  <si>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</si>
  <si>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</si>
  <si>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</si>
  <si>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</si>
  <si>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</si>
  <si>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</si>
  <si>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</si>
  <si>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</si>
  <si>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</si>
  <si>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</si>
  <si>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</si>
  <si>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</si>
  <si>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</si>
  <si>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</si>
  <si>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</si>
  <si>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</si>
  <si>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</si>
  <si>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</si>
  <si>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</si>
  <si>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</si>
  <si>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</si>
  <si>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</si>
  <si>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</si>
  <si>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</si>
  <si>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</si>
  <si>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</si>
  <si>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</si>
  <si>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</si>
  <si>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</si>
  <si>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</si>
  <si>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</si>
  <si>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</si>
  <si>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</si>
  <si>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</si>
  <si>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</si>
  <si>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</si>
  <si>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</si>
  <si>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</si>
  <si>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</si>
  <si>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</si>
  <si>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</si>
  <si>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</si>
  <si>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</si>
  <si>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</si>
  <si>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</si>
  <si>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</si>
  <si>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</si>
  <si>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</si>
  <si>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</si>
  <si>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</si>
  <si>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</si>
  <si>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</si>
  <si>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</si>
  <si>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</si>
  <si>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</si>
  <si>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</si>
  <si>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</si>
  <si>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</si>
  <si>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</si>
  <si>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</si>
  <si>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</si>
  <si>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</si>
  <si>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</si>
  <si>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</si>
  <si>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</si>
  <si>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</si>
  <si>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</si>
  <si>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</si>
  <si>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</si>
  <si>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</si>
  <si>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</si>
  <si>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</si>
  <si>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</si>
  <si>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</si>
  <si>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</si>
  <si>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</si>
  <si>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</si>
  <si>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</si>
  <si>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</si>
  <si>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</si>
  <si>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</si>
  <si>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</si>
  <si>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</si>
  <si>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</si>
  <si>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</si>
  <si>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</si>
  <si>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</si>
  <si>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</si>
  <si>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</si>
  <si>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</si>
  <si>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</si>
  <si>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</si>
  <si>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</si>
  <si>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</si>
  <si>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</si>
  <si>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</si>
  <si>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</si>
  <si>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</si>
  <si>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</si>
  <si>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</si>
  <si>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</si>
  <si>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</si>
  <si>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</si>
  <si>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</si>
  <si>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</si>
  <si>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</si>
  <si>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</si>
  <si>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</si>
  <si>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</si>
  <si>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</si>
  <si>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</si>
  <si>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</si>
  <si>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</si>
  <si>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</si>
  <si>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</si>
  <si>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</si>
  <si>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</si>
  <si>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</si>
  <si>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</si>
  <si>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</si>
  <si>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</si>
  <si>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</si>
  <si>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</si>
  <si>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</si>
  <si>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</si>
  <si>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</si>
  <si>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</si>
  <si>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</si>
  <si>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</si>
  <si>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</si>
  <si>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</si>
  <si>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</si>
  <si>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</si>
  <si>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</si>
  <si>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</si>
  <si>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</si>
  <si>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</si>
  <si>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</si>
  <si>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</si>
  <si>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</si>
  <si>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</si>
  <si>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</si>
  <si>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</si>
  <si>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</si>
  <si>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</si>
  <si>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</si>
  <si>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</si>
  <si>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</si>
  <si>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</si>
  <si>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</si>
  <si>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</si>
  <si>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</si>
  <si>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</si>
  <si>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</si>
  <si>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</si>
  <si>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</si>
  <si>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</si>
  <si>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</si>
  <si>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</si>
  <si>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</si>
  <si>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</si>
  <si>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</si>
  <si>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</si>
  <si>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</si>
  <si>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</si>
  <si>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</si>
  <si>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</si>
  <si>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</si>
  <si>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</si>
  <si>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</si>
  <si>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</si>
  <si>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</si>
  <si>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</si>
  <si>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</si>
  <si>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</si>
  <si>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</si>
  <si>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</si>
  <si>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</si>
  <si>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</si>
  <si>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</si>
  <si>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</si>
  <si>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</si>
  <si>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</si>
  <si>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</si>
  <si>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</si>
  <si>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</si>
  <si>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</si>
  <si>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</si>
  <si>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</si>
  <si>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</si>
  <si>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</si>
  <si>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</si>
  <si>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</si>
  <si>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</si>
  <si>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</si>
  <si>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</si>
  <si>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</si>
  <si>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</si>
  <si>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</si>
  <si>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</si>
  <si>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</si>
  <si>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</si>
  <si>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</si>
  <si>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</si>
  <si>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</si>
  <si>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</si>
  <si>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</si>
  <si>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</si>
  <si>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</si>
  <si>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</si>
  <si>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</si>
  <si>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</si>
  <si>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</si>
  <si>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</si>
  <si>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</si>
  <si>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</si>
  <si>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</si>
  <si>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</si>
  <si>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</si>
  <si>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</si>
  <si>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</si>
  <si>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</si>
  <si>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</si>
  <si>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</si>
  <si>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</si>
  <si>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</si>
  <si>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</si>
  <si>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</si>
  <si>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</si>
  <si>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</si>
  <si>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</si>
  <si>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</si>
  <si>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</si>
  <si>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</si>
  <si>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</si>
  <si>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</si>
  <si>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</si>
  <si>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</si>
  <si>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</si>
  <si>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</si>
  <si>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</si>
  <si>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</si>
  <si>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</si>
  <si>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</si>
  <si>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</si>
  <si>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</si>
  <si>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</si>
  <si>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</si>
  <si>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</si>
  <si>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</si>
  <si>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</si>
  <si>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</si>
  <si>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</si>
  <si>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</si>
  <si>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</si>
  <si>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</si>
  <si>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</si>
  <si>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</si>
  <si>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</si>
  <si>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</si>
  <si>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</si>
  <si>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</si>
  <si>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</si>
  <si>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</si>
  <si>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</si>
  <si>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</si>
  <si>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</si>
  <si>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</si>
  <si>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</si>
  <si>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</si>
  <si>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</si>
  <si>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</si>
  <si>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</si>
  <si>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</si>
  <si>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</si>
  <si>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</si>
  <si>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</si>
  <si>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</si>
  <si>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</si>
  <si>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</si>
  <si>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</si>
  <si>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</si>
  <si>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</si>
  <si>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</si>
  <si>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</si>
  <si>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</si>
  <si>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</si>
  <si>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</si>
  <si>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</si>
  <si>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</si>
  <si>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</si>
  <si>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</si>
  <si>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</si>
  <si>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</si>
  <si>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</si>
  <si>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</si>
  <si>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</si>
  <si>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</si>
  <si>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</si>
  <si>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</si>
  <si>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</si>
  <si>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</si>
  <si>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</si>
  <si>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</si>
  <si>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</si>
  <si>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</si>
  <si>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</si>
  <si>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</si>
  <si>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</si>
  <si>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</si>
  <si>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</si>
  <si>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</si>
  <si>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</si>
  <si>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</si>
  <si>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</si>
  <si>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</si>
  <si>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</si>
  <si>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</si>
  <si>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</si>
  <si>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</si>
  <si>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</si>
  <si>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</si>
  <si>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</si>
  <si>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</si>
  <si>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</si>
  <si>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</si>
  <si>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</si>
  <si>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</si>
  <si>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</si>
  <si>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</si>
  <si>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</si>
  <si>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</si>
  <si>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</si>
  <si>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</si>
  <si>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</si>
  <si>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</si>
  <si>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</si>
  <si>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</si>
  <si>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</si>
  <si>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</si>
  <si>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</si>
  <si>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</si>
  <si>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</si>
  <si>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</si>
  <si>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</si>
  <si>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</si>
  <si>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</si>
  <si>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</si>
  <si>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</si>
  <si>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</si>
  <si>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</si>
  <si>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</si>
  <si>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</si>
  <si>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</si>
  <si>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</si>
  <si>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</si>
  <si>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</si>
  <si>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</si>
  <si>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</si>
  <si>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</si>
  <si>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</si>
  <si>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</si>
  <si>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</si>
  <si>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</si>
  <si>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</si>
  <si>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</si>
  <si>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</si>
  <si>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</si>
  <si>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</si>
  <si>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</si>
  <si>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</si>
  <si>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</si>
  <si>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</si>
  <si>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</si>
  <si>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</si>
  <si>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</si>
  <si>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</si>
  <si>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</si>
  <si>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</si>
  <si>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</si>
  <si>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</si>
  <si>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</si>
  <si>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</si>
  <si>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</si>
  <si>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</si>
  <si>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</si>
  <si>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</si>
  <si>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</si>
  <si>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</si>
  <si>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</si>
  <si>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</si>
  <si>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</si>
  <si>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</si>
  <si>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</si>
  <si>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</si>
  <si>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</si>
  <si>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</si>
  <si>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</si>
  <si>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</si>
  <si>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</si>
  <si>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</si>
  <si>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</si>
  <si>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</si>
  <si>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</si>
  <si>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</si>
  <si>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</si>
  <si>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</si>
  <si>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</si>
  <si>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</si>
  <si>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</si>
  <si>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</si>
  <si>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</si>
  <si>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</si>
  <si>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</si>
  <si>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</si>
  <si>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</si>
  <si>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</si>
  <si>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</si>
  <si>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</si>
  <si>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</si>
  <si>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</si>
  <si>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</si>
  <si>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</si>
  <si>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</si>
  <si>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</si>
  <si>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</si>
  <si>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</si>
  <si>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</si>
  <si>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</si>
  <si>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</si>
  <si>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</si>
  <si>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</si>
  <si>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</si>
  <si>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</si>
  <si>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</si>
  <si>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</si>
  <si>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</si>
  <si>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</si>
  <si>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</si>
  <si>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</si>
  <si>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</si>
  <si>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</si>
  <si>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</si>
  <si>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</si>
  <si>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</si>
  <si>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</si>
  <si>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</si>
  <si>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</si>
  <si>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</si>
  <si>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</si>
  <si>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</si>
  <si>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</si>
  <si>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</si>
  <si>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</si>
  <si>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</si>
  <si>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</si>
  <si>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</si>
  <si>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</si>
  <si>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</si>
  <si>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</si>
  <si>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</si>
  <si>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</si>
  <si>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</si>
  <si>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</si>
  <si>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</si>
  <si>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</si>
  <si>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</si>
  <si>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</si>
  <si>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</si>
  <si>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</si>
  <si>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</si>
  <si>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</si>
  <si>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</si>
  <si>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</si>
  <si>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</si>
  <si>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</si>
  <si>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</si>
  <si>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</si>
  <si>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</si>
  <si>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</si>
  <si>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</si>
  <si>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</si>
  <si>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</si>
  <si>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</si>
  <si>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</si>
  <si>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</si>
  <si>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</si>
  <si>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</si>
  <si>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</si>
  <si>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</si>
  <si>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</si>
  <si>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</si>
  <si>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</si>
  <si>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</si>
  <si>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</si>
  <si>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</si>
  <si>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</si>
  <si>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</si>
  <si>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</si>
  <si>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</si>
  <si>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</si>
  <si>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</si>
  <si>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</si>
  <si>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</si>
  <si>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</si>
  <si>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</si>
  <si>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</si>
  <si>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</si>
  <si>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</si>
  <si>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</si>
  <si>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</si>
  <si>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</si>
  <si>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</si>
  <si>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</si>
  <si>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</si>
  <si>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</si>
  <si>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</si>
  <si>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</si>
  <si>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</si>
  <si>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</si>
  <si>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</si>
  <si>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</si>
  <si>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</si>
  <si>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</si>
  <si>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</si>
  <si>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</si>
  <si>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</si>
  <si>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</si>
  <si>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</si>
  <si>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</si>
  <si>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</si>
  <si>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</si>
  <si>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</si>
  <si>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</si>
  <si>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</si>
  <si>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</si>
  <si>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</si>
  <si>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</si>
  <si>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</si>
  <si>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</si>
  <si>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</si>
  <si>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</si>
  <si>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</si>
  <si>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</si>
  <si>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</si>
  <si>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</si>
  <si>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</si>
  <si>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</si>
  <si>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</si>
  <si>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</si>
  <si>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</si>
  <si>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</si>
  <si>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</si>
  <si>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</si>
  <si>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</si>
  <si>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</si>
  <si>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</si>
  <si>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</si>
  <si>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</si>
  <si>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</si>
  <si>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</si>
  <si>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</si>
  <si>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</si>
  <si>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</si>
  <si>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</si>
  <si>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</si>
  <si>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</si>
  <si>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</si>
  <si>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</si>
  <si>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</si>
  <si>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</si>
  <si>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</si>
  <si>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</si>
  <si>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</si>
  <si>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</si>
  <si>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</si>
  <si>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</si>
  <si>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</si>
  <si>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</si>
  <si>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</si>
  <si>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</si>
  <si>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</si>
  <si>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</si>
  <si>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</si>
  <si>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</si>
  <si>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</si>
  <si>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</si>
  <si>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</si>
  <si>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</si>
  <si>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</si>
  <si>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</si>
  <si>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</si>
  <si>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</si>
  <si>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</si>
  <si>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</si>
  <si>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</si>
  <si>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</si>
  <si>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</si>
  <si>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</si>
  <si>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</si>
  <si>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</si>
  <si>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</si>
  <si>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</si>
  <si>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</si>
  <si>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</si>
  <si>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</si>
  <si>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</si>
  <si>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</si>
  <si>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</si>
  <si>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</si>
  <si>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</si>
  <si>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</si>
  <si>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</si>
  <si>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</si>
  <si>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</si>
  <si>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</si>
  <si>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</si>
  <si>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</si>
  <si>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</si>
  <si>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</si>
  <si>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</si>
  <si>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</si>
  <si>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</si>
  <si>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</si>
  <si>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</si>
  <si>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</si>
  <si>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</si>
  <si>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</si>
  <si>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</si>
  <si>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</si>
  <si>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</si>
  <si>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</si>
  <si>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</si>
  <si>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</si>
  <si>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</si>
  <si>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</si>
  <si>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</si>
  <si>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</si>
  <si>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</si>
  <si>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</si>
  <si>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</si>
  <si>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</si>
  <si>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</si>
  <si>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</si>
  <si>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</si>
  <si>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</si>
  <si>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</si>
  <si>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</si>
  <si>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</si>
  <si>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</si>
  <si>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</si>
  <si>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</si>
  <si>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</si>
  <si>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</si>
  <si>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</si>
  <si>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</si>
  <si>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</si>
  <si>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</si>
  <si>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</si>
  <si>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</si>
  <si>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</si>
  <si>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</si>
  <si>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</si>
  <si>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</si>
  <si>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</si>
  <si>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</si>
  <si>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</si>
  <si>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</si>
  <si>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</si>
  <si>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</si>
  <si>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</si>
  <si>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</si>
  <si>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</si>
  <si>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</si>
  <si>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</si>
  <si>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</si>
  <si>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</si>
  <si>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</si>
  <si>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</si>
  <si>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</si>
  <si>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</si>
  <si>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</si>
  <si>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</si>
  <si>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</si>
  <si>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</si>
  <si>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</si>
  <si>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</si>
  <si>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</si>
  <si>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</si>
  <si>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</si>
  <si>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</si>
  <si>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</si>
  <si>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</si>
  <si>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</si>
  <si>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</si>
  <si>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</si>
  <si>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</si>
  <si>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</si>
  <si>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</si>
  <si>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</si>
  <si>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</si>
  <si>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</si>
  <si>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</si>
  <si>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</si>
  <si>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</si>
  <si>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</si>
  <si>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</si>
  <si>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</si>
  <si>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</si>
  <si>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</si>
  <si>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</si>
  <si>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</si>
  <si>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</si>
  <si>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</si>
  <si>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</si>
  <si>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</si>
  <si>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</si>
  <si>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</si>
  <si>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</si>
  <si>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</si>
  <si>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</si>
  <si>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</si>
  <si>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</si>
  <si>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</si>
  <si>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</si>
  <si>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</si>
  <si>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</si>
  <si>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</si>
  <si>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</si>
  <si>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</si>
  <si>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</si>
  <si>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</si>
  <si>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</si>
  <si>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</si>
  <si>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</si>
  <si>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</si>
  <si>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</si>
  <si>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</si>
  <si>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</si>
  <si>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</si>
  <si>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</si>
  <si>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</si>
  <si>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</si>
  <si>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</si>
  <si>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</si>
  <si>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</si>
  <si>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</si>
  <si>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</si>
  <si>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</si>
  <si>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</si>
  <si>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</si>
  <si>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</si>
  <si>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</si>
  <si>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</si>
  <si>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</si>
  <si>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</si>
  <si>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</si>
  <si>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</si>
  <si>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</si>
  <si>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</si>
  <si>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</si>
  <si>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</si>
  <si>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</si>
  <si>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</si>
  <si>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</si>
  <si>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</si>
  <si>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</si>
  <si>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</si>
  <si>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</si>
  <si>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</si>
  <si>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</si>
  <si>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</si>
  <si>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</si>
  <si>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</si>
  <si>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</si>
  <si>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</si>
  <si>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</si>
  <si>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</si>
  <si>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</si>
  <si>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</si>
  <si>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</si>
  <si>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</si>
  <si>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</si>
  <si>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</si>
  <si>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</si>
  <si>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</si>
  <si>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</si>
  <si>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</si>
  <si>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</si>
  <si>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</si>
  <si>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</si>
  <si>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</si>
  <si>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</si>
  <si>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</si>
  <si>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</si>
  <si>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</si>
  <si>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</si>
  <si>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</si>
  <si>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</si>
  <si>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</si>
  <si>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</si>
  <si>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</si>
  <si>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</si>
  <si>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</si>
  <si>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</si>
  <si>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</si>
  <si>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</si>
  <si>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</si>
  <si>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</si>
  <si>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</si>
  <si>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</si>
  <si>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</si>
  <si>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</si>
  <si>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</si>
  <si>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</si>
  <si>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</si>
  <si>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</si>
  <si>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</si>
  <si>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</si>
  <si>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</si>
  <si>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</si>
  <si>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</si>
  <si>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</si>
  <si>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</si>
  <si>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</si>
  <si>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</si>
  <si>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</si>
  <si>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</si>
  <si>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</si>
  <si>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</si>
  <si>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</si>
  <si>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</si>
  <si>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</si>
  <si>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</si>
  <si>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</si>
  <si>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</si>
  <si>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</si>
  <si>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</si>
  <si>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</si>
  <si>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</si>
  <si>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</si>
  <si>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</si>
  <si>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</si>
  <si>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</si>
  <si>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</si>
  <si>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</si>
  <si>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</si>
  <si>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</si>
  <si>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</si>
  <si>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</si>
  <si>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</si>
  <si>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</si>
  <si>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</si>
  <si>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</si>
  <si>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</si>
  <si>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</si>
  <si>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</si>
  <si>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</si>
  <si>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</si>
  <si>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</si>
  <si>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</si>
  <si>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</si>
  <si>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</si>
  <si>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</si>
  <si>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</si>
  <si>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</si>
  <si>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</si>
  <si>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</si>
  <si>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</si>
  <si>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</si>
  <si>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</si>
  <si>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</si>
  <si>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</si>
  <si>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</si>
  <si>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</si>
  <si>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</si>
  <si>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</si>
  <si>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</si>
  <si>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</si>
  <si>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</si>
  <si>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</si>
  <si>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</si>
  <si>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</si>
  <si>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</si>
  <si>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</si>
  <si>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</si>
  <si>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</si>
  <si>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</si>
  <si>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</si>
  <si>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</si>
  <si>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</si>
  <si>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</si>
  <si>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</si>
  <si>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</si>
  <si>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</si>
  <si>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</si>
  <si>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</si>
  <si>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</si>
  <si>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</si>
  <si>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</si>
  <si>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</si>
  <si>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</si>
  <si>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</si>
  <si>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</si>
  <si>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</si>
  <si>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</si>
  <si>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</si>
  <si>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</si>
  <si>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</si>
  <si>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</si>
  <si>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</si>
  <si>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</si>
  <si>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</si>
  <si>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</si>
  <si>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</si>
  <si>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</si>
  <si>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</si>
  <si>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</si>
  <si>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</si>
  <si>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</si>
  <si>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</si>
  <si>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</si>
  <si>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</si>
  <si>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</si>
  <si>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</si>
  <si>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</si>
  <si>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</si>
  <si>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</si>
  <si>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</si>
  <si>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</si>
  <si>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</si>
  <si>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</si>
  <si>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</si>
  <si>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</si>
  <si>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</si>
  <si>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</si>
  <si>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</si>
  <si>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</si>
  <si>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</si>
  <si>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</si>
  <si>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</si>
  <si>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</si>
  <si>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</si>
  <si>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</si>
  <si>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</si>
  <si>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</si>
  <si>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</si>
  <si>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</si>
  <si>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</si>
  <si>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</si>
  <si>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</si>
  <si>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</si>
  <si>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</si>
  <si>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</si>
  <si>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</si>
  <si>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</si>
  <si>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</si>
  <si>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</si>
  <si>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</si>
  <si>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</si>
  <si>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</si>
  <si>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</si>
  <si>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</si>
  <si>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</si>
  <si>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</si>
  <si>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</si>
  <si>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</si>
  <si>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</si>
  <si>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</si>
  <si>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</si>
  <si>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</si>
  <si>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</si>
  <si>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</si>
  <si>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</si>
  <si>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</si>
  <si>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</si>
  <si>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</si>
  <si>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</si>
  <si>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</si>
  <si>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</si>
  <si>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</si>
  <si>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</si>
  <si>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</si>
  <si>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</si>
  <si>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</si>
  <si>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</si>
  <si>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</si>
  <si>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</si>
  <si>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</si>
  <si>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</si>
  <si>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</si>
  <si>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</si>
  <si>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</si>
  <si>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</si>
  <si>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</si>
  <si>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</si>
  <si>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</si>
  <si>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</si>
  <si>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</si>
  <si>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</si>
  <si>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</si>
  <si>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</si>
  <si>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</si>
  <si>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</si>
  <si>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</si>
  <si>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</si>
  <si>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</si>
  <si>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</si>
  <si>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</si>
  <si>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</si>
  <si>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</si>
  <si>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</si>
  <si>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</si>
  <si>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</si>
  <si>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</si>
  <si>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</si>
  <si>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</si>
  <si>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</si>
  <si>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</si>
  <si>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</si>
  <si>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</si>
  <si>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</si>
  <si>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</si>
  <si>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</si>
  <si>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</si>
  <si>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</si>
  <si>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</si>
  <si>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</si>
  <si>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</si>
  <si>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</si>
  <si>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</si>
  <si>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</si>
  <si>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</si>
  <si>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</si>
  <si>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</si>
  <si>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</si>
  <si>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</si>
  <si>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</si>
  <si>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</si>
  <si>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</si>
  <si>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</si>
  <si>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</si>
  <si>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</si>
  <si>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</si>
  <si>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</si>
  <si>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</si>
  <si>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</si>
  <si>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</si>
  <si>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</si>
  <si>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</si>
  <si>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</si>
  <si>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</si>
  <si>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</si>
  <si>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</si>
  <si>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</si>
  <si>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</si>
  <si>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</si>
  <si>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</si>
  <si>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</si>
  <si>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</si>
  <si>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</si>
  <si>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</si>
  <si>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</si>
  <si>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</si>
  <si>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</si>
  <si>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</si>
  <si>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</si>
  <si>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</si>
  <si>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</si>
  <si>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</si>
  <si>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</si>
  <si>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</si>
  <si>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</si>
  <si>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</si>
  <si>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</si>
  <si>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</si>
  <si>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</si>
  <si>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</si>
  <si>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</si>
  <si>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</si>
  <si>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</si>
  <si>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</si>
  <si>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</si>
  <si>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</si>
  <si>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</si>
  <si>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</si>
  <si>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</si>
  <si>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</si>
  <si>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</si>
  <si>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</si>
  <si>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</si>
  <si>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</si>
  <si>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</si>
  <si>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</si>
  <si>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</si>
  <si>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</si>
  <si>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</si>
  <si>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</si>
  <si>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</si>
  <si>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</si>
  <si>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</si>
  <si>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</si>
  <si>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</si>
  <si>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</si>
  <si>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</si>
  <si>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</si>
  <si>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</si>
  <si>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</si>
  <si>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</si>
  <si>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</si>
  <si>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</si>
  <si>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</si>
  <si>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</si>
  <si>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</si>
  <si>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</si>
  <si>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</si>
  <si>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</si>
  <si>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</si>
  <si>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</si>
  <si>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</si>
  <si>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</si>
  <si>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</si>
  <si>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</si>
  <si>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</si>
  <si>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</si>
  <si>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</si>
  <si>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</si>
  <si>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</si>
  <si>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</si>
  <si>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</si>
  <si>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</si>
  <si>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</si>
  <si>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</si>
  <si>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</si>
  <si>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</si>
  <si>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</si>
  <si>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</si>
  <si>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</si>
  <si>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</si>
  <si>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</si>
  <si>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</si>
  <si>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</si>
  <si>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</si>
  <si>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</si>
  <si>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</si>
  <si>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</si>
  <si>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</si>
  <si>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</si>
  <si>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</si>
  <si>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</si>
  <si>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</si>
  <si>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</si>
  <si>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</si>
  <si>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</si>
  <si>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</si>
  <si>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</si>
  <si>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</si>
  <si>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</si>
  <si>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</si>
  <si>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</si>
  <si>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</si>
  <si>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</si>
  <si>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</si>
  <si>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</si>
  <si>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</si>
  <si>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</si>
  <si>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</si>
  <si>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</si>
  <si>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</si>
  <si>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</si>
  <si>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</si>
  <si>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</si>
  <si>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</si>
  <si>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</si>
  <si>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</si>
  <si>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</si>
  <si>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</si>
  <si>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</si>
  <si>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</si>
  <si>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</si>
  <si>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</si>
  <si>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</si>
  <si>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</si>
  <si>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</si>
  <si>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</si>
  <si>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</si>
  <si>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</si>
  <si>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</si>
  <si>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</si>
  <si>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</si>
  <si>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</si>
  <si>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</si>
  <si>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</si>
  <si>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</si>
  <si>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</si>
  <si>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</si>
  <si>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</si>
  <si>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</si>
  <si>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</si>
  <si>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</si>
  <si>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</si>
  <si>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</si>
  <si>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</si>
  <si>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</si>
  <si>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</si>
  <si>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</si>
  <si>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</si>
  <si>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</si>
  <si>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</si>
  <si>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</si>
  <si>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</si>
  <si>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</si>
  <si>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</si>
  <si>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</si>
  <si>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</si>
  <si>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</si>
  <si>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</si>
  <si>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</si>
  <si>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</si>
  <si>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</si>
  <si>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</si>
  <si>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</si>
  <si>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</si>
  <si>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</si>
  <si>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</si>
  <si>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</si>
  <si>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</si>
  <si>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</si>
  <si>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</si>
  <si>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</si>
  <si>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</si>
  <si>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</si>
  <si>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</si>
  <si>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</si>
  <si>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</si>
  <si>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</si>
  <si>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</si>
  <si>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</si>
  <si>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</si>
  <si>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</si>
  <si>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</si>
  <si>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</si>
  <si>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</si>
  <si>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</si>
  <si>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</si>
  <si>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</si>
  <si>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</si>
  <si>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</si>
  <si>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</si>
  <si>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</si>
  <si>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</si>
  <si>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</si>
  <si>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</si>
  <si>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</si>
  <si>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</si>
  <si>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</si>
  <si>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</si>
  <si>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</si>
  <si>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</si>
  <si>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</si>
  <si>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</si>
  <si>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</si>
  <si>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</si>
  <si>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</si>
  <si>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</si>
  <si>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</si>
  <si>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</si>
  <si>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</si>
  <si>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</si>
  <si>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</si>
  <si>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</si>
  <si>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</si>
  <si>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</si>
  <si>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</si>
  <si>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</si>
  <si>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</si>
  <si>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</si>
  <si>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</si>
  <si>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</si>
  <si>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</si>
  <si>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</si>
  <si>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</si>
  <si>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</si>
  <si>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</si>
  <si>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</si>
  <si>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</si>
  <si>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</si>
  <si>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</si>
  <si>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</si>
  <si>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</si>
  <si>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</si>
  <si>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</si>
  <si>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</si>
  <si>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</si>
  <si>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</si>
  <si>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</si>
  <si>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</si>
  <si>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</si>
  <si>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</si>
  <si>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</si>
  <si>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</si>
  <si>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</si>
  <si>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</si>
  <si>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</si>
  <si>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</si>
  <si>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</si>
  <si>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</si>
  <si>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</si>
  <si>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</si>
  <si>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</si>
  <si>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</si>
  <si>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</si>
  <si>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</si>
  <si>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</si>
  <si>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</si>
  <si>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</si>
  <si>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</si>
  <si>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</si>
  <si>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</si>
  <si>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</si>
  <si>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</si>
  <si>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</si>
  <si>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</si>
  <si>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</si>
  <si>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</si>
  <si>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</si>
  <si>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</si>
  <si>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</si>
  <si>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</si>
  <si>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</si>
  <si>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</si>
  <si>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</si>
  <si>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</si>
  <si>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</si>
  <si>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</si>
  <si>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</si>
  <si>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</si>
  <si>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</si>
  <si>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</si>
  <si>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</si>
  <si>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</si>
  <si>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</si>
  <si>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</si>
  <si>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</si>
  <si>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</si>
  <si>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</si>
  <si>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</si>
  <si>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</si>
  <si>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</si>
  <si>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</si>
  <si>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</si>
  <si>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</si>
  <si>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</si>
  <si>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</si>
  <si>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</si>
  <si>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</si>
  <si>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</si>
  <si>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</si>
  <si>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</si>
  <si>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</si>
  <si>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</si>
  <si>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</si>
  <si>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</si>
  <si>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</si>
  <si>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</si>
  <si>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</si>
  <si>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</si>
  <si>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</si>
  <si>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</si>
  <si>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</si>
  <si>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</si>
  <si>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</si>
  <si>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</si>
  <si>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</si>
  <si>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</si>
  <si>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</si>
  <si>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</si>
  <si>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</si>
  <si>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</si>
  <si>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</si>
  <si>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</si>
  <si>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</si>
  <si>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</si>
  <si>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</si>
  <si>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</si>
  <si>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</si>
  <si>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</si>
  <si>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</si>
  <si>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</si>
  <si>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</si>
  <si>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</si>
  <si>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</si>
  <si>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</si>
  <si>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</si>
  <si>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</si>
  <si>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</si>
  <si>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</si>
  <si>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</si>
  <si>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</si>
  <si>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</si>
  <si>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</si>
  <si>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</si>
  <si>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</si>
  <si>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</si>
  <si>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</si>
  <si>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</si>
  <si>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</si>
  <si>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</si>
  <si>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</si>
  <si>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</si>
  <si>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</si>
  <si>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</si>
  <si>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</si>
  <si>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</si>
  <si>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</si>
  <si>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</si>
  <si>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</si>
  <si>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</si>
  <si>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</si>
  <si>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</si>
  <si>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</si>
  <si>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</si>
  <si>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</si>
  <si>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</si>
  <si>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</si>
  <si>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</si>
  <si>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</si>
  <si>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</si>
  <si>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</si>
  <si>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</si>
  <si>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</si>
  <si>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</si>
  <si>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</si>
  <si>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</si>
  <si>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</si>
  <si>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</si>
  <si>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</si>
  <si>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</si>
  <si>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</si>
  <si>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</si>
  <si>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</si>
  <si>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</si>
  <si>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</si>
  <si>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</si>
  <si>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</si>
  <si>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</si>
  <si>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</si>
  <si>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</si>
  <si>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</si>
  <si>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</si>
  <si>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</si>
  <si>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</si>
  <si>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</si>
  <si>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</si>
  <si>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</si>
  <si>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</si>
  <si>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</si>
  <si>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</si>
  <si>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</si>
  <si>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</si>
  <si>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</si>
  <si>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</si>
  <si>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</si>
  <si>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</si>
  <si>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</si>
  <si>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</si>
  <si>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</si>
  <si>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</si>
  <si>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</si>
  <si>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</si>
  <si>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</si>
  <si>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</si>
  <si>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</si>
  <si>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</si>
  <si>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</si>
  <si>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</si>
  <si>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</si>
  <si>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</si>
  <si>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</si>
  <si>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</si>
  <si>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</si>
  <si>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</si>
  <si>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</si>
  <si>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</si>
  <si>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</si>
  <si>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</si>
  <si>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</si>
  <si>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</si>
  <si>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</si>
  <si>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</si>
  <si>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</si>
  <si>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</si>
  <si>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</si>
  <si>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</si>
  <si>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</si>
  <si>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</si>
  <si>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</si>
  <si>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</si>
  <si>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</si>
  <si>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</si>
  <si>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</si>
  <si>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</si>
  <si>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</si>
  <si>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</si>
  <si>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</si>
  <si>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</si>
  <si>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</si>
  <si>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</si>
  <si>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</si>
  <si>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</si>
  <si>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</si>
  <si>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</si>
  <si>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</si>
  <si>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</si>
  <si>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</si>
  <si>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</si>
  <si>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</si>
  <si>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</si>
  <si>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</si>
  <si>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</si>
  <si>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</si>
  <si>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</si>
  <si>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</si>
  <si>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</si>
  <si>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</si>
  <si>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</si>
  <si>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</si>
  <si>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</si>
  <si>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</si>
  <si>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</si>
  <si>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</si>
  <si>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</si>
  <si>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</si>
  <si>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</si>
  <si>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</si>
  <si>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</si>
  <si>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</si>
  <si>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</si>
  <si>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</si>
  <si>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</si>
  <si>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</si>
  <si>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</si>
  <si>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</si>
  <si>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</si>
  <si>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</si>
  <si>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</si>
  <si>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</si>
  <si>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</si>
  <si>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</si>
  <si>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</si>
  <si>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</si>
  <si>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</si>
  <si>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</si>
  <si>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</si>
  <si>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</si>
  <si>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</si>
  <si>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</si>
  <si>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</si>
  <si>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</si>
  <si>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</si>
  <si>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</si>
  <si>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</si>
  <si>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</si>
  <si>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</si>
  <si>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</si>
  <si>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</si>
  <si>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</si>
  <si>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</si>
  <si>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</si>
  <si>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</si>
  <si>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</si>
  <si>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</si>
  <si>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</si>
  <si>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</si>
  <si>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</si>
  <si>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</si>
  <si>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</si>
  <si>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</si>
  <si>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</si>
  <si>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</si>
  <si>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</si>
  <si>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</si>
  <si>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</si>
  <si>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</si>
  <si>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</si>
  <si>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</si>
  <si>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</si>
  <si>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</si>
  <si>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</si>
  <si>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</si>
  <si>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</si>
  <si>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</si>
  <si>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</si>
  <si>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</si>
  <si>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</si>
  <si>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</si>
  <si>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</si>
  <si>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</si>
  <si>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</si>
  <si>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</si>
  <si>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</si>
  <si>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</si>
  <si>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</si>
  <si>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</si>
  <si>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</si>
  <si>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</si>
  <si>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</si>
  <si>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</si>
  <si>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</si>
  <si>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</si>
  <si>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</si>
  <si>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</si>
  <si>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</si>
  <si>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</si>
  <si>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</si>
  <si>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</si>
  <si>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</si>
  <si>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</si>
  <si>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</si>
  <si>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</si>
  <si>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</si>
  <si>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</si>
  <si>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</si>
  <si>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</si>
  <si>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</si>
  <si>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</si>
  <si>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</si>
  <si>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</si>
  <si>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</si>
  <si>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</si>
  <si>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</si>
  <si>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</si>
  <si>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</si>
  <si>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</si>
  <si>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</si>
  <si>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</si>
  <si>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</si>
  <si>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</si>
  <si>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</si>
  <si>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</si>
  <si>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</si>
  <si>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</si>
  <si>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</si>
  <si>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</si>
  <si>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</si>
  <si>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</si>
  <si>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</si>
  <si>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</si>
  <si>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</si>
  <si>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</si>
  <si>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</si>
  <si>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</si>
  <si>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</si>
  <si>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</si>
  <si>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</si>
  <si>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</si>
  <si>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</si>
  <si>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</si>
  <si>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</si>
  <si>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</si>
  <si>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</si>
  <si>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</si>
  <si>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</si>
  <si>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</si>
  <si>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</si>
  <si>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</si>
  <si>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</si>
  <si>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</si>
  <si>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</si>
  <si>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</si>
  <si>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</si>
  <si>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</si>
  <si>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</si>
  <si>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</si>
  <si>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</si>
  <si>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</si>
  <si>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</si>
  <si>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</si>
  <si>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</si>
  <si>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</si>
  <si>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</si>
  <si>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</si>
  <si>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</si>
  <si>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</si>
  <si>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</si>
  <si>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</si>
  <si>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</si>
  <si>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</si>
  <si>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</si>
  <si>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</si>
  <si>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</si>
  <si>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</si>
  <si>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</si>
  <si>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</si>
  <si>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</si>
  <si>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</si>
  <si>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</si>
  <si>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</si>
  <si>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</si>
  <si>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</si>
  <si>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</si>
  <si>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</si>
  <si>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</si>
  <si>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</si>
  <si>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</si>
  <si>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</si>
  <si>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</si>
  <si>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</si>
  <si>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</si>
  <si>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</si>
  <si>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</si>
  <si>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</si>
  <si>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</si>
  <si>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</si>
  <si>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</si>
  <si>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</si>
  <si>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</si>
  <si>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</si>
  <si>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</si>
  <si>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</si>
  <si>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</si>
  <si>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</si>
  <si>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</si>
  <si>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</si>
  <si>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</si>
  <si>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</si>
  <si>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</si>
  <si>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</si>
  <si>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</si>
  <si>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</si>
  <si>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</si>
  <si>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</si>
  <si>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</si>
  <si>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</si>
  <si>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</si>
  <si>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</si>
  <si>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</si>
  <si>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</si>
  <si>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</si>
  <si>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</si>
  <si>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</si>
  <si>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</si>
  <si>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</si>
  <si>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</si>
  <si>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</si>
  <si>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</si>
  <si>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</si>
  <si>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</si>
  <si>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</si>
  <si>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</si>
  <si>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</si>
  <si>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</si>
  <si>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</si>
  <si>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</si>
  <si>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</si>
  <si>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</si>
  <si>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</si>
  <si>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</si>
  <si>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</si>
  <si>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</si>
  <si>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</si>
  <si>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</si>
  <si>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</si>
  <si>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</si>
  <si>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</si>
  <si>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</si>
  <si>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</si>
  <si>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</si>
  <si>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</si>
  <si>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</si>
  <si>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</si>
  <si>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</si>
  <si>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</si>
  <si>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</si>
  <si>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</si>
  <si>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</si>
  <si>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</si>
  <si>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</si>
  <si>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</si>
  <si>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</si>
  <si>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</si>
  <si>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</si>
  <si>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</si>
  <si>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</si>
  <si>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</si>
  <si>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</si>
  <si>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</si>
  <si>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</si>
  <si>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</si>
  <si>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</si>
  <si>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</si>
  <si>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</si>
  <si>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</si>
  <si>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</si>
  <si>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</si>
  <si>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</si>
  <si>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</si>
  <si>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</si>
  <si>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</si>
  <si>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</si>
  <si>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</si>
  <si>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</si>
  <si>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</si>
  <si>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</si>
  <si>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</si>
  <si>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</si>
  <si>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</si>
  <si>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</si>
  <si>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</si>
  <si>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</si>
  <si>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</si>
  <si>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</si>
  <si>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</si>
  <si>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</si>
  <si>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</si>
  <si>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</si>
  <si>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</si>
  <si>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</si>
  <si>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</si>
  <si>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</si>
  <si>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</si>
  <si>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</si>
  <si>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</si>
  <si>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</si>
  <si>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</si>
  <si>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</si>
  <si>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</si>
  <si>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</si>
  <si>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</si>
  <si>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</si>
  <si>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</si>
  <si>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</si>
  <si>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</si>
  <si>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</si>
  <si>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</si>
  <si>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</si>
  <si>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</si>
  <si>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</si>
  <si>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</si>
  <si>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</si>
  <si>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</si>
  <si>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</si>
  <si>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</si>
  <si>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</si>
  <si>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</si>
  <si>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</si>
  <si>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</si>
  <si>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</si>
  <si>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</si>
  <si>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</si>
  <si>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</si>
  <si>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</si>
  <si>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</si>
  <si>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</si>
  <si>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</si>
  <si>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</si>
  <si>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</si>
  <si>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</si>
  <si>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</si>
  <si>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</si>
  <si>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</si>
  <si>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</si>
  <si>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</si>
  <si>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</si>
  <si>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</si>
  <si>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</si>
  <si>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</si>
  <si>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</si>
  <si>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</si>
  <si>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</si>
  <si>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</si>
  <si>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</si>
  <si>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</si>
  <si>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</si>
  <si>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</si>
  <si>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</si>
  <si>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</si>
  <si>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</si>
  <si>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</si>
  <si>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</si>
  <si>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</si>
  <si>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</si>
  <si>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</si>
  <si>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</si>
  <si>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</si>
  <si>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</si>
  <si>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</si>
  <si>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</si>
  <si>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</si>
  <si>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</si>
  <si>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</si>
  <si>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</si>
  <si>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</si>
  <si>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</si>
  <si>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</si>
  <si>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</si>
  <si>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</si>
  <si>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</si>
  <si>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</si>
  <si>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</si>
  <si>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</si>
  <si>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</si>
  <si>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</si>
  <si>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</si>
  <si>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</si>
  <si>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</si>
  <si>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</si>
  <si>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</si>
  <si>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</si>
  <si>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</si>
  <si>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</si>
  <si>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</si>
  <si>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</si>
  <si>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</si>
  <si>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</si>
  <si>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</si>
  <si>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</si>
  <si>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</si>
  <si>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</si>
  <si>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</si>
  <si>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</si>
  <si>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</si>
  <si>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</si>
  <si>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</si>
  <si>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</si>
  <si>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</si>
  <si>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</si>
  <si>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</si>
  <si>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</si>
  <si>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</si>
  <si>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</si>
  <si>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</si>
  <si>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</si>
  <si>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</si>
  <si>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</si>
  <si>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</si>
  <si>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</si>
  <si>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</si>
  <si>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</si>
  <si>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</si>
  <si>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</si>
  <si>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</si>
  <si>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</si>
  <si>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</si>
  <si>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</si>
  <si>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</si>
  <si>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</si>
  <si>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</si>
  <si>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</si>
  <si>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</si>
  <si>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</si>
  <si>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</si>
  <si>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</si>
  <si>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</si>
  <si>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</si>
  <si>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</si>
  <si>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</si>
  <si>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</si>
  <si>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</si>
  <si>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</si>
  <si>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</si>
  <si>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</si>
  <si>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</si>
  <si>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</si>
  <si>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</si>
  <si>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</si>
  <si>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</si>
  <si>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</si>
  <si>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</si>
  <si>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</si>
  <si>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</si>
  <si>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</si>
  <si>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</si>
  <si>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</si>
  <si>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</si>
  <si>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</si>
  <si>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</si>
  <si>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</si>
  <si>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</si>
  <si>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</si>
  <si>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</si>
  <si>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</si>
  <si>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</si>
  <si>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</si>
  <si>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</si>
  <si>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</si>
  <si>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</si>
  <si>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</si>
  <si>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</si>
  <si>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</si>
  <si>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</si>
  <si>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</si>
  <si>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</si>
  <si>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</si>
  <si>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</si>
  <si>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</si>
  <si>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</si>
  <si>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</si>
  <si>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</si>
  <si>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</si>
  <si>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</si>
  <si>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</si>
  <si>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</si>
  <si>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</si>
  <si>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</si>
  <si>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</si>
  <si>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</si>
  <si>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</si>
  <si>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</si>
  <si>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</si>
  <si>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</si>
  <si>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</si>
  <si>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</si>
  <si>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</si>
  <si>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</si>
  <si>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</si>
  <si>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</si>
  <si>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</si>
  <si>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</si>
  <si>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</si>
  <si>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</si>
  <si>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</si>
  <si>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</si>
  <si>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</si>
  <si>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</si>
  <si>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</si>
  <si>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</si>
  <si>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</si>
  <si>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</si>
  <si>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</si>
  <si>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</si>
  <si>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</si>
  <si>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</si>
  <si>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</si>
  <si>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</si>
  <si>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</si>
  <si>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</si>
  <si>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</si>
  <si>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</si>
  <si>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</si>
  <si>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</si>
  <si>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</si>
  <si>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</si>
  <si>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</si>
  <si>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</si>
  <si>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</si>
  <si>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</si>
  <si>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</si>
  <si>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</si>
  <si>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</si>
  <si>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</si>
  <si>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</si>
  <si>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</si>
  <si>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</si>
  <si>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</si>
  <si>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</si>
  <si>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</si>
  <si>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</si>
  <si>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</si>
  <si>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</si>
  <si>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</si>
  <si>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</si>
  <si>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</si>
  <si>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</si>
  <si>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</si>
  <si>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</si>
  <si>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</si>
  <si>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</si>
  <si>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</si>
  <si>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</si>
  <si>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</si>
  <si>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</si>
  <si>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</si>
  <si>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</si>
  <si>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</si>
  <si>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</si>
  <si>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</si>
  <si>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</si>
  <si>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</si>
  <si>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</si>
  <si>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</si>
  <si>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</si>
  <si>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</si>
  <si>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</si>
  <si>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</si>
  <si>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</si>
  <si>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</si>
  <si>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</si>
  <si>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</si>
  <si>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</si>
  <si>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</si>
  <si>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</si>
  <si>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</si>
  <si>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</si>
  <si>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</si>
  <si>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</si>
  <si>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</si>
  <si>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</si>
  <si>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</si>
  <si>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</si>
  <si>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</si>
  <si>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</si>
  <si>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</si>
  <si>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</si>
  <si>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</si>
  <si>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</si>
  <si>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</si>
  <si>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</si>
  <si>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</si>
  <si>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</si>
  <si>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</si>
  <si>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</si>
  <si>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</si>
  <si>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</si>
  <si>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</si>
  <si>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</si>
  <si>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</si>
  <si>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</si>
  <si>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</si>
  <si>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</si>
  <si>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</si>
  <si>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</si>
  <si>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</si>
  <si>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</si>
  <si>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</si>
  <si>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</si>
  <si>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</si>
  <si>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</si>
  <si>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</si>
  <si>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</si>
  <si>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</si>
  <si>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</si>
  <si>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</si>
  <si>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</si>
  <si>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</si>
  <si>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</si>
  <si>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</si>
  <si>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</si>
  <si>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</si>
  <si>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</si>
  <si>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</si>
  <si>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</si>
  <si>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</si>
  <si>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</si>
  <si>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</si>
  <si>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</si>
  <si>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</si>
  <si>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</si>
  <si>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</si>
  <si>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</si>
  <si>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</si>
  <si>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</si>
  <si>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</si>
  <si>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</si>
  <si>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</si>
  <si>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</si>
  <si>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</si>
  <si>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</si>
  <si>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</si>
  <si>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</si>
  <si>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</si>
  <si>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</si>
  <si>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</si>
  <si>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</si>
  <si>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</si>
  <si>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</si>
  <si>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</si>
  <si>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</si>
  <si>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</si>
  <si>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</si>
  <si>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</si>
  <si>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</si>
  <si>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</si>
  <si>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</si>
  <si>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</si>
  <si>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</si>
  <si>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</si>
  <si>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</si>
  <si>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</si>
  <si>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</si>
  <si>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</si>
  <si>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</si>
  <si>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</si>
  <si>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</si>
  <si>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</si>
  <si>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</si>
  <si>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</si>
  <si>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</si>
  <si>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</si>
  <si>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</si>
  <si>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</si>
  <si>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</si>
  <si>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</si>
  <si>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</si>
  <si>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</si>
  <si>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</si>
  <si>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</si>
  <si>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</si>
  <si>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</si>
  <si>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</si>
  <si>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</si>
  <si>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</si>
  <si>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</si>
  <si>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</si>
  <si>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</si>
  <si>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</si>
  <si>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</si>
  <si>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</si>
  <si>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</si>
  <si>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</si>
  <si>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</si>
  <si>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</si>
  <si>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</si>
  <si>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</si>
  <si>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</si>
  <si>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</si>
  <si>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</si>
  <si>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</si>
  <si>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</si>
  <si>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</si>
  <si>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</si>
  <si>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</si>
  <si>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</si>
  <si>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</si>
  <si>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</si>
  <si>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</si>
  <si>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</si>
  <si>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</si>
  <si>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</si>
  <si>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</si>
  <si>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</si>
  <si>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</si>
  <si>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</si>
  <si>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</si>
  <si>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</si>
  <si>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</si>
  <si>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</si>
  <si>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</si>
  <si>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</si>
  <si>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</si>
  <si>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</si>
  <si>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</si>
  <si>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</si>
  <si>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</si>
  <si>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</si>
  <si>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</si>
  <si>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</si>
  <si>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</si>
  <si>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</si>
  <si>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</si>
  <si>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</si>
  <si>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</si>
  <si>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</si>
  <si>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</si>
  <si>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</si>
  <si>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</si>
  <si>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</si>
  <si>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</si>
  <si>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</si>
  <si>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</si>
  <si>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</si>
  <si>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</si>
  <si>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</si>
  <si>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</si>
  <si>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</si>
  <si>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</si>
  <si>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</si>
  <si>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</si>
  <si>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</si>
  <si>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</si>
  <si>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</si>
  <si>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</si>
  <si>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</si>
  <si>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</si>
  <si>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</si>
  <si>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</si>
  <si>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</si>
  <si>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</si>
  <si>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</si>
  <si>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</si>
  <si>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</si>
  <si>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</si>
  <si>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</si>
  <si>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</si>
  <si>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</si>
  <si>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</si>
  <si>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</si>
  <si>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</si>
  <si>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</si>
  <si>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</si>
  <si>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</si>
  <si>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</si>
  <si>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</si>
  <si>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</si>
  <si>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</si>
  <si>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</si>
  <si>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</si>
  <si>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</si>
  <si>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</si>
  <si>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</si>
  <si>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</si>
  <si>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</si>
  <si>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</si>
  <si>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</si>
  <si>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</si>
  <si>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</si>
  <si>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</si>
  <si>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</si>
  <si>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</si>
  <si>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</si>
  <si>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</si>
  <si>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</si>
  <si>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</si>
  <si>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</si>
  <si>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</si>
  <si>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</si>
  <si>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</si>
  <si>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</si>
  <si>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</si>
  <si>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</si>
  <si>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</si>
  <si>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</si>
  <si>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</si>
  <si>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</si>
  <si>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</si>
  <si>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</si>
  <si>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</si>
  <si>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</si>
  <si>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</si>
  <si>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</si>
  <si>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</si>
  <si>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</si>
  <si>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</si>
  <si>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</si>
  <si>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</si>
  <si>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</si>
  <si>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</si>
  <si>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</si>
  <si>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</si>
  <si>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</si>
  <si>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</si>
  <si>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</si>
  <si>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</si>
  <si>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</si>
  <si>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</si>
  <si>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</si>
  <si>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</si>
  <si>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</si>
  <si>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</si>
  <si>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</si>
  <si>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</si>
  <si>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</si>
  <si>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</si>
  <si>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</si>
  <si>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</si>
  <si>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</si>
  <si>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</si>
  <si>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</si>
  <si>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</si>
  <si>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</si>
  <si>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</si>
  <si>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</si>
  <si>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</si>
  <si>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</si>
  <si>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</si>
  <si>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</si>
  <si>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</si>
  <si>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</si>
  <si>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</si>
  <si>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</si>
  <si>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</si>
  <si>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</si>
  <si>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</si>
  <si>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</si>
  <si>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</si>
  <si>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</si>
  <si>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</si>
  <si>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</si>
  <si>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</si>
  <si>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</si>
  <si>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</si>
  <si>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</si>
  <si>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</si>
  <si>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</si>
  <si>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</si>
  <si>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</si>
  <si>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</si>
  <si>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</si>
  <si>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</si>
  <si>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</si>
  <si>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</si>
  <si>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</si>
  <si>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</si>
  <si>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</si>
  <si>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</si>
  <si>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</si>
  <si>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</si>
  <si>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</si>
  <si>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</si>
  <si>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</si>
  <si>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</si>
  <si>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</si>
  <si>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</si>
  <si>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</si>
  <si>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</si>
  <si>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</si>
  <si>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</si>
  <si>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</si>
  <si>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</si>
  <si>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</si>
  <si>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</si>
  <si>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</si>
  <si>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</si>
  <si>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</si>
  <si>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</si>
  <si>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</si>
  <si>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</si>
  <si>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</si>
  <si>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</si>
  <si>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</si>
  <si>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</si>
  <si>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</si>
  <si>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</si>
  <si>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</si>
  <si>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</si>
  <si>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</si>
  <si>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</si>
  <si>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</si>
  <si>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</si>
  <si>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</si>
  <si>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</si>
  <si>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</si>
  <si>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</si>
  <si>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</si>
  <si>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</si>
  <si>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</si>
  <si>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</si>
  <si>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</si>
  <si>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</si>
  <si>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</si>
  <si>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</si>
  <si>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</si>
  <si>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</si>
  <si>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</si>
  <si>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</si>
  <si>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</si>
  <si>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</si>
  <si>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</si>
  <si>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</si>
  <si>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</si>
  <si>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</si>
  <si>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</si>
  <si>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</si>
  <si>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</si>
  <si>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</si>
  <si>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</si>
  <si>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</si>
  <si>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</si>
  <si>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</si>
  <si>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</si>
  <si>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</si>
  <si>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</si>
  <si>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</si>
  <si>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</si>
  <si>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</si>
  <si>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</si>
  <si>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</si>
  <si>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</si>
  <si>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</si>
  <si>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</si>
  <si>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</si>
  <si>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</si>
  <si>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</si>
  <si>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</si>
  <si>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</si>
  <si>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</si>
  <si>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</si>
  <si>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</si>
  <si>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</si>
  <si>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</si>
  <si>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</si>
  <si>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</si>
  <si>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</si>
  <si>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</si>
  <si>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</si>
  <si>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</si>
  <si>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</si>
  <si>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</si>
  <si>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</si>
  <si>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</si>
  <si>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</si>
  <si>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</si>
  <si>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</si>
  <si>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</si>
  <si>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</si>
  <si>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</si>
  <si>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</si>
  <si>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</si>
  <si>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</si>
  <si>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</si>
  <si>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</si>
  <si>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</si>
  <si>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</si>
  <si>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</si>
  <si>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</si>
  <si>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</si>
  <si>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</si>
  <si>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</si>
  <si>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</si>
  <si>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</si>
  <si>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</si>
  <si>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</si>
  <si>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</si>
  <si>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</si>
  <si>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</si>
  <si>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</si>
  <si>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</si>
  <si>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</si>
  <si>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</si>
  <si>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</si>
  <si>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</si>
  <si>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</si>
  <si>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</si>
  <si>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</si>
  <si>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</si>
  <si>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</si>
  <si>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</si>
  <si>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</si>
  <si>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</si>
  <si>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</si>
  <si>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</si>
  <si>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</si>
  <si>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</si>
  <si>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</si>
  <si>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</si>
  <si>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</si>
  <si>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</si>
  <si>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</si>
  <si>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</si>
  <si>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</si>
  <si>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</si>
  <si>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</si>
  <si>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</si>
  <si>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</si>
  <si>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</si>
  <si>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</si>
  <si>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</si>
  <si>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</si>
  <si>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</si>
  <si>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</si>
  <si>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</si>
  <si>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</si>
  <si>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</si>
  <si>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</si>
  <si>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</si>
  <si>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</si>
  <si>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</si>
  <si>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</si>
  <si>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</si>
  <si>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</si>
  <si>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</si>
  <si>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</si>
  <si>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</si>
  <si>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</si>
  <si>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</si>
  <si>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</si>
  <si>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</si>
  <si>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</si>
  <si>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</si>
  <si>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</si>
  <si>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</si>
  <si>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</si>
  <si>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</si>
  <si>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</si>
  <si>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</si>
  <si>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</si>
  <si>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</si>
  <si>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</si>
  <si>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</si>
  <si>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</si>
  <si>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</si>
  <si>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</si>
  <si>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</si>
  <si>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</si>
  <si>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</si>
  <si>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</si>
  <si>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</si>
  <si>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</si>
  <si>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</si>
  <si>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</si>
  <si>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</si>
  <si>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</si>
  <si>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</si>
  <si>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</si>
  <si>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</si>
  <si>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</si>
  <si>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</si>
  <si>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</si>
  <si>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</si>
  <si>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</si>
  <si>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</si>
  <si>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</si>
  <si>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</si>
  <si>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</si>
  <si>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</si>
  <si>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</si>
  <si>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</si>
  <si>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</si>
  <si>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</si>
  <si>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</si>
  <si>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</si>
  <si>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</si>
  <si>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</si>
  <si>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</si>
  <si>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</si>
  <si>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</si>
  <si>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</si>
  <si>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</si>
  <si>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</si>
  <si>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</si>
  <si>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</si>
  <si>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</si>
  <si>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</si>
  <si>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</si>
  <si>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</si>
  <si>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</si>
  <si>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</si>
  <si>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</si>
  <si>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</si>
  <si>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</si>
  <si>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</si>
  <si>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</si>
  <si>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</si>
  <si>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</si>
  <si>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</si>
  <si>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</si>
  <si>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</si>
  <si>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</si>
  <si>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</si>
  <si>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</si>
  <si>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</si>
  <si>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</si>
  <si>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</si>
  <si>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</si>
  <si>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</si>
  <si>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</si>
  <si>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</si>
  <si>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</si>
  <si>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</si>
  <si>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</si>
  <si>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</si>
  <si>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</si>
  <si>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</si>
  <si>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</si>
  <si>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</si>
  <si>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</si>
  <si>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</si>
  <si>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</si>
  <si>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</si>
  <si>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</si>
  <si>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</si>
  <si>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</si>
  <si>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</si>
  <si>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</si>
  <si>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</si>
  <si>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</si>
  <si>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</si>
  <si>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</si>
  <si>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</si>
  <si>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</si>
  <si>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</si>
  <si>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</si>
  <si>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</si>
  <si>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</si>
  <si>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</si>
  <si>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</si>
  <si>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</si>
  <si>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</si>
  <si>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</si>
  <si>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</si>
  <si>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</si>
  <si>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</si>
  <si>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</si>
  <si>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</si>
  <si>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</si>
  <si>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</si>
  <si>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</si>
  <si>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</si>
  <si>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</si>
  <si>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</si>
  <si>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</si>
  <si>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</si>
  <si>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</si>
  <si>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</si>
  <si>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</si>
  <si>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</si>
  <si>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</si>
  <si>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</si>
  <si>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</si>
  <si>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</si>
  <si>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</si>
  <si>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</si>
  <si>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</si>
  <si>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</si>
  <si>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</si>
  <si>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</si>
  <si>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</si>
  <si>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</si>
  <si>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</si>
  <si>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</si>
  <si>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</si>
  <si>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</si>
  <si>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</si>
  <si>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</si>
  <si>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</si>
  <si>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</si>
  <si>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</si>
  <si>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</si>
  <si>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</si>
  <si>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</si>
  <si>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</si>
  <si>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</si>
  <si>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</si>
  <si>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</si>
  <si>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</si>
  <si>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</si>
  <si>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</si>
  <si>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</si>
  <si>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</si>
  <si>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</si>
  <si>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</si>
  <si>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</si>
  <si>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</si>
  <si>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</si>
  <si>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</si>
  <si>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</si>
  <si>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</si>
  <si>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</si>
  <si>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</si>
  <si>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</si>
  <si>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</si>
  <si>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</si>
  <si>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</si>
  <si>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</si>
  <si>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</si>
  <si>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</si>
  <si>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</si>
  <si>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</si>
  <si>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</si>
  <si>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</si>
  <si>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</si>
  <si>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</si>
  <si>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</si>
  <si>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</si>
  <si>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</si>
  <si>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</si>
  <si>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</si>
  <si>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</si>
  <si>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</si>
  <si>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</si>
  <si>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</si>
  <si>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</si>
  <si>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</si>
  <si>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</si>
  <si>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</si>
  <si>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</si>
  <si>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</si>
  <si>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</si>
  <si>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</si>
  <si>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</si>
  <si>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</si>
  <si>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</si>
  <si>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</si>
  <si>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</si>
  <si>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</si>
  <si>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</si>
  <si>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</si>
  <si>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</si>
  <si>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</si>
  <si>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</si>
  <si>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</si>
  <si>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</si>
  <si>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</si>
  <si>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</si>
  <si>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</si>
  <si>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</si>
  <si>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</si>
  <si>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</si>
  <si>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</si>
  <si>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</si>
  <si>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</si>
  <si>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</si>
  <si>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</si>
  <si>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</si>
  <si>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</si>
  <si>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</si>
  <si>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</si>
  <si>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</si>
  <si>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</si>
  <si>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</si>
  <si>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</si>
  <si>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</si>
  <si>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</si>
  <si>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</si>
  <si>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</si>
  <si>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</si>
  <si>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</si>
  <si>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</si>
  <si>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</si>
  <si>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</si>
  <si>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</si>
  <si>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</si>
  <si>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</si>
  <si>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</si>
  <si>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</si>
  <si>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</si>
  <si>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</si>
  <si>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</si>
  <si>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</si>
  <si>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</si>
  <si>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</si>
  <si>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</si>
  <si>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</si>
  <si>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</si>
  <si>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</si>
  <si>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</si>
  <si>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</si>
  <si>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</si>
  <si>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</si>
  <si>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</si>
  <si>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</si>
  <si>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</si>
  <si>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</si>
  <si>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</si>
  <si>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</si>
  <si>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</si>
  <si>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</si>
  <si>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</si>
  <si>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</si>
  <si>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</si>
  <si>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</si>
  <si>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</si>
  <si>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</si>
  <si>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</si>
  <si>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</si>
  <si>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</si>
  <si>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</si>
  <si>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</si>
  <si>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</si>
  <si>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</si>
  <si>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</si>
  <si>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</si>
  <si>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</si>
  <si>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</si>
  <si>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</si>
  <si>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</si>
  <si>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</si>
  <si>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</si>
  <si>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</si>
  <si>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</si>
  <si>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</si>
  <si>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</si>
  <si>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</si>
  <si>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</si>
  <si>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</si>
  <si>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</si>
  <si>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</si>
  <si>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</si>
  <si>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</si>
  <si>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</si>
  <si>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</si>
  <si>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</si>
  <si>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</si>
  <si>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</si>
  <si>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</si>
  <si>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</si>
  <si>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</si>
  <si>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</si>
  <si>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</si>
  <si>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</si>
  <si>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</si>
  <si>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</si>
  <si>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</si>
  <si>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</si>
  <si>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</si>
  <si>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</si>
  <si>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</si>
  <si>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</si>
  <si>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</si>
  <si>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</si>
  <si>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</si>
  <si>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</si>
  <si>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</si>
  <si>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</si>
  <si>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</si>
  <si>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</si>
  <si>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</si>
  <si>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</si>
  <si>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</si>
  <si>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</si>
  <si>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</si>
  <si>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</si>
  <si>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</si>
  <si>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</si>
  <si>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</si>
  <si>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</si>
  <si>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</si>
  <si>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</si>
  <si>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</si>
  <si>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</si>
  <si>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</si>
  <si>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</si>
  <si>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</si>
  <si>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</si>
  <si>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</si>
  <si>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</si>
  <si>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</si>
  <si>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</si>
  <si>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</si>
  <si>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</si>
  <si>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</si>
  <si>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</si>
  <si>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</si>
  <si>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</si>
  <si>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</si>
  <si>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</si>
  <si>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</si>
  <si>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</si>
  <si>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</si>
  <si>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</si>
  <si>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</si>
  <si>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</si>
  <si>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</si>
  <si>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</si>
  <si>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</si>
  <si>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</si>
  <si>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</si>
  <si>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</si>
  <si>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</si>
  <si>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</si>
  <si>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</si>
  <si>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</si>
  <si>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</si>
  <si>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</si>
  <si>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</si>
  <si>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</si>
  <si>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</si>
  <si>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</si>
  <si>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</si>
  <si>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</si>
  <si>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</si>
  <si>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</si>
  <si>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</si>
  <si>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</si>
  <si>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</si>
  <si>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</si>
  <si>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</si>
  <si>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</si>
  <si>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</si>
  <si>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</si>
  <si>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</si>
  <si>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</si>
  <si>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</si>
  <si>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</si>
  <si>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</si>
  <si>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</si>
  <si>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</si>
  <si>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</si>
  <si>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</si>
  <si>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</si>
  <si>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</si>
  <si>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</si>
  <si>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</si>
  <si>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</si>
  <si>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</si>
  <si>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</si>
  <si>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</si>
  <si>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</si>
  <si>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</si>
  <si>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</si>
  <si>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</si>
  <si>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</si>
  <si>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</si>
  <si>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</si>
  <si>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</si>
  <si>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</si>
  <si>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</si>
  <si>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</si>
  <si>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</si>
  <si>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</si>
  <si>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</si>
  <si>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</si>
  <si>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</si>
  <si>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</si>
  <si>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</si>
  <si>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</si>
  <si>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</si>
  <si>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</si>
  <si>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</si>
  <si>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</si>
  <si>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</si>
  <si>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</si>
  <si>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</si>
  <si>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</si>
  <si>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</si>
  <si>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</si>
  <si>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</si>
  <si>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</si>
  <si>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</si>
  <si>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</si>
  <si>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</si>
  <si>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</si>
  <si>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</si>
  <si>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</si>
  <si>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</si>
  <si>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</si>
  <si>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</si>
  <si>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</si>
  <si>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</si>
  <si>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</si>
  <si>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</si>
  <si>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</si>
  <si>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</si>
  <si>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</si>
  <si>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</si>
  <si>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</si>
  <si>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</si>
  <si>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</si>
  <si>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</si>
  <si>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</si>
  <si>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</si>
  <si>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</si>
  <si>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</si>
  <si>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</si>
  <si>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</si>
  <si>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</si>
  <si>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</si>
  <si>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</si>
  <si>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</si>
  <si>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</si>
  <si>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</si>
  <si>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</si>
  <si>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</si>
  <si>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</si>
  <si>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</si>
  <si>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</si>
  <si>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</si>
  <si>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</si>
  <si>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</si>
  <si>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</si>
  <si>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</si>
  <si>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</si>
  <si>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</si>
  <si>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</si>
  <si>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</si>
  <si>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</si>
  <si>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</si>
  <si>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</si>
  <si>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</si>
  <si>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</si>
  <si>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</si>
  <si>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</si>
  <si>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</si>
  <si>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</si>
  <si>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</si>
  <si>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</si>
  <si>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</si>
  <si>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</si>
  <si>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</si>
  <si>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</si>
  <si>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</si>
  <si>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</si>
  <si>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</si>
  <si>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</si>
  <si>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</si>
  <si>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</si>
  <si>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</si>
  <si>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</si>
  <si>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</si>
  <si>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</si>
  <si>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</si>
  <si>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</si>
  <si>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</si>
  <si>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</si>
  <si>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</si>
  <si>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</si>
  <si>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</si>
  <si>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</si>
  <si>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</si>
  <si>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</si>
  <si>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</si>
  <si>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</si>
  <si>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</si>
  <si>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</si>
  <si>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</si>
  <si>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</si>
  <si>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</si>
  <si>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</si>
  <si>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</si>
  <si>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</si>
  <si>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</si>
  <si>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</si>
  <si>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</si>
  <si>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</si>
  <si>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</si>
  <si>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</si>
  <si>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</si>
  <si>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</si>
  <si>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</si>
  <si>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</si>
  <si>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</si>
  <si>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</si>
  <si>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</si>
  <si>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</si>
  <si>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</si>
  <si>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</si>
  <si>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</si>
  <si>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</si>
  <si>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</si>
  <si>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</si>
  <si>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</si>
  <si>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</si>
  <si>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</si>
  <si>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</si>
  <si>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</si>
  <si>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</si>
  <si>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</si>
  <si>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</si>
  <si>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</si>
  <si>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</si>
  <si>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</si>
  <si>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</si>
  <si>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</si>
  <si>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</si>
  <si>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</si>
  <si>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</si>
  <si>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</si>
  <si>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</si>
  <si>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</si>
  <si>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</si>
  <si>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</si>
  <si>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</si>
  <si>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</si>
  <si>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</si>
  <si>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</si>
  <si>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</si>
  <si>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</si>
  <si>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</si>
  <si>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</si>
  <si>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</si>
  <si>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</si>
  <si>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</si>
  <si>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</si>
  <si>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</si>
  <si>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</si>
  <si>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</si>
  <si>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</si>
  <si>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</si>
  <si>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</si>
  <si>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</si>
  <si>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</si>
  <si>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</si>
  <si>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</si>
  <si>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</si>
  <si>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</si>
  <si>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</si>
  <si>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</si>
  <si>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</si>
  <si>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</si>
  <si>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</si>
  <si>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</si>
  <si>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</si>
  <si>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</si>
  <si>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</si>
  <si>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</si>
  <si>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</si>
  <si>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</si>
  <si>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</si>
  <si>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</si>
  <si>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</si>
  <si>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</si>
  <si>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</si>
  <si>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</si>
  <si>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</si>
  <si>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</si>
  <si>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</si>
  <si>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</si>
  <si>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</si>
  <si>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</si>
  <si>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</si>
  <si>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</si>
  <si>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</si>
  <si>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</si>
  <si>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</si>
  <si>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</si>
  <si>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</si>
  <si>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</si>
  <si>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</si>
  <si>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</si>
  <si>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</si>
  <si>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</si>
  <si>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</si>
  <si>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</si>
  <si>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</si>
  <si>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</si>
  <si>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</si>
  <si>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</si>
  <si>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</si>
  <si>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</si>
  <si>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</si>
  <si>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</si>
  <si>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</si>
  <si>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</si>
  <si>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</si>
  <si>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</si>
  <si>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</si>
  <si>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</si>
  <si>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</si>
  <si>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</si>
  <si>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</si>
  <si>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</si>
  <si>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</si>
  <si>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</si>
  <si>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</si>
  <si>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</si>
  <si>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</si>
  <si>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</si>
  <si>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</si>
  <si>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</si>
  <si>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</si>
  <si>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</si>
  <si>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</si>
  <si>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</si>
  <si>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</si>
  <si>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</si>
  <si>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</si>
  <si>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</si>
  <si>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</si>
  <si>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</si>
  <si>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</si>
  <si>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</si>
  <si>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</si>
  <si>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</si>
  <si>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</si>
  <si>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</si>
  <si>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</si>
  <si>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</si>
  <si>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</si>
  <si>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</si>
  <si>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</si>
  <si>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</si>
  <si>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</si>
  <si>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</si>
  <si>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</si>
  <si>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</si>
  <si>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</si>
  <si>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</si>
  <si>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</si>
  <si>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</si>
  <si>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</si>
  <si>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</si>
  <si>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</si>
  <si>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</si>
  <si>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</si>
  <si>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</si>
  <si>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</si>
  <si>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</si>
  <si>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</si>
  <si>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</si>
  <si>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</si>
  <si>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</si>
  <si>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</si>
  <si>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</si>
  <si>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</si>
  <si>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</si>
  <si>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</si>
  <si>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</si>
  <si>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</si>
  <si>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</si>
  <si>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</si>
  <si>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</si>
  <si>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</si>
  <si>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</si>
  <si>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</si>
  <si>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</si>
  <si>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</si>
  <si>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</si>
  <si>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</si>
  <si>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</si>
  <si>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</si>
  <si>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</si>
  <si>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</si>
  <si>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</si>
  <si>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</si>
  <si>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</si>
  <si>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</si>
  <si>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</si>
  <si>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</si>
  <si>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</si>
  <si>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</si>
  <si>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</si>
  <si>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</si>
  <si>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</si>
  <si>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</si>
  <si>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</si>
  <si>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</si>
  <si>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</si>
  <si>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</si>
  <si>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</si>
  <si>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</si>
  <si>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</si>
  <si>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</si>
  <si>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</si>
  <si>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</si>
  <si>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</si>
  <si>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</si>
  <si>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</si>
  <si>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</si>
  <si>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</si>
  <si>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</si>
  <si>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</si>
  <si>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</si>
  <si>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</si>
  <si>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</si>
  <si>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</si>
  <si>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</si>
  <si>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</si>
  <si>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</si>
  <si>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</si>
  <si>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</si>
  <si>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</si>
  <si>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</si>
  <si>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</si>
  <si>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</si>
  <si>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</si>
  <si>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</si>
  <si>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</si>
  <si>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</si>
  <si>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</si>
  <si>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</si>
  <si>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</si>
  <si>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</si>
  <si>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</si>
  <si>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</si>
  <si>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</si>
  <si>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</si>
  <si>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</si>
  <si>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</si>
  <si>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</si>
  <si>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</si>
  <si>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</si>
  <si>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</si>
  <si>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</si>
  <si>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</si>
  <si>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</si>
  <si>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</si>
  <si>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</si>
  <si>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</si>
  <si>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</si>
  <si>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</si>
  <si>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</si>
  <si>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</si>
  <si>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</si>
  <si>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</si>
  <si>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</si>
  <si>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</si>
  <si>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</si>
  <si>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</si>
  <si>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</si>
  <si>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</si>
  <si>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</si>
  <si>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</si>
  <si>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</si>
  <si>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</si>
  <si>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</si>
  <si>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</si>
  <si>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</si>
  <si>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</si>
  <si>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</si>
  <si>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</si>
  <si>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</si>
  <si>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</si>
  <si>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</si>
  <si>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</si>
  <si>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</si>
  <si>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</si>
  <si>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</si>
  <si>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</si>
  <si>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</si>
  <si>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</si>
  <si>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</si>
  <si>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</si>
  <si>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</si>
  <si>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</si>
  <si>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</si>
  <si>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</si>
  <si>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</si>
  <si>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</si>
  <si>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</si>
  <si>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</si>
  <si>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</si>
  <si>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</si>
  <si>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</si>
  <si>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</si>
  <si>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</si>
  <si>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</si>
  <si>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</si>
  <si>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</si>
  <si>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</si>
  <si>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</si>
  <si>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</si>
  <si>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</si>
  <si>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</si>
  <si>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</si>
  <si>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</si>
  <si>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</si>
  <si>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</si>
  <si>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</si>
  <si>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</si>
  <si>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</si>
  <si>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</si>
  <si>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</si>
  <si>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</si>
  <si>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</si>
  <si>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</si>
  <si>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</si>
  <si>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</si>
  <si>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</si>
  <si>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</si>
  <si>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</si>
  <si>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</si>
  <si>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</si>
  <si>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</si>
  <si>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</si>
  <si>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</si>
  <si>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</si>
  <si>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</si>
  <si>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</si>
  <si>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</si>
  <si>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</si>
  <si>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</si>
  <si>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</si>
  <si>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</si>
  <si>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</si>
  <si>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</si>
  <si>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</si>
  <si>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</si>
  <si>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</si>
  <si>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</si>
  <si>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</si>
  <si>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</si>
  <si>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</si>
  <si>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</si>
  <si>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</si>
  <si>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</si>
  <si>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</si>
  <si>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</si>
  <si>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</si>
  <si>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</si>
  <si>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</si>
  <si>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</si>
  <si>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</si>
  <si>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</si>
  <si>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</si>
  <si>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</si>
  <si>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</si>
  <si>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</si>
  <si>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</si>
  <si>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</si>
  <si>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</si>
  <si>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</si>
  <si>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</si>
  <si>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</si>
  <si>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</si>
  <si>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</si>
  <si>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</si>
  <si>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</si>
  <si>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</si>
  <si>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</si>
  <si>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</si>
  <si>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</si>
  <si>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</si>
  <si>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</si>
  <si>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</si>
  <si>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</si>
  <si>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</si>
  <si>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</si>
  <si>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</si>
  <si>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</si>
  <si>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</si>
  <si>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</si>
  <si>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</si>
  <si>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</si>
  <si>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</si>
  <si>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</si>
  <si>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</si>
  <si>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</si>
  <si>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</si>
  <si>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</si>
  <si>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</si>
  <si>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</si>
  <si>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</si>
  <si>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</si>
  <si>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</si>
  <si>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</si>
  <si>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</si>
  <si>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</si>
  <si>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</si>
  <si>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</si>
  <si>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</si>
  <si>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</si>
  <si>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</si>
  <si>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</si>
  <si>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</si>
  <si>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</si>
  <si>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</si>
  <si>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</si>
  <si>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</si>
  <si>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</si>
  <si>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</si>
  <si>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</si>
  <si>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</si>
  <si>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</si>
  <si>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</si>
  <si>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</si>
  <si>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</si>
  <si>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</si>
  <si>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</si>
  <si>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</si>
  <si>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</si>
  <si>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</si>
  <si>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</si>
  <si>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</si>
  <si>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</si>
  <si>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</si>
  <si>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</si>
  <si>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</si>
  <si>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</si>
  <si>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</si>
  <si>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</si>
  <si>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</si>
  <si>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</si>
  <si>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</si>
  <si>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</si>
  <si>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</si>
  <si>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</si>
  <si>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</si>
  <si>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</si>
  <si>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</si>
  <si>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</si>
  <si>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</si>
  <si>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</si>
  <si>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</si>
  <si>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</si>
  <si>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</si>
  <si>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</si>
  <si>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</si>
  <si>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</si>
  <si>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</si>
  <si>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</si>
  <si>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</si>
  <si>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</si>
  <si>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</si>
  <si>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</si>
  <si>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</si>
  <si>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</si>
  <si>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</si>
  <si>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</si>
  <si>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</si>
  <si>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</si>
  <si>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</si>
  <si>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</si>
  <si>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</si>
  <si>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</si>
  <si>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</si>
  <si>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</si>
  <si>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</si>
  <si>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</si>
  <si>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</si>
  <si>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</si>
  <si>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</si>
  <si>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</si>
  <si>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</si>
  <si>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</si>
  <si>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</si>
  <si>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</si>
  <si>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</si>
  <si>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</si>
  <si>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</si>
  <si>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</si>
  <si>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</si>
  <si>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</si>
  <si>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</si>
  <si>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</si>
  <si>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</si>
  <si>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</si>
  <si>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</si>
  <si>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</si>
  <si>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</si>
  <si>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</si>
  <si>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</si>
  <si>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</si>
  <si>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</si>
  <si>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</si>
  <si>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</si>
  <si>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</si>
  <si>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</si>
  <si>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</si>
  <si>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</si>
  <si>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</si>
  <si>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</si>
  <si>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</si>
  <si>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</si>
  <si>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</si>
  <si>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</si>
  <si>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</si>
  <si>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</si>
  <si>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</si>
  <si>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</si>
  <si>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</si>
  <si>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</si>
  <si>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</si>
  <si>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</si>
  <si>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</si>
  <si>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</si>
  <si>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</si>
  <si>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</si>
  <si>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</si>
  <si>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</si>
  <si>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</si>
  <si>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</si>
  <si>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</si>
  <si>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</si>
  <si>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</si>
  <si>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</si>
  <si>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</si>
  <si>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</si>
  <si>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</si>
  <si>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</si>
  <si>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</si>
  <si>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</si>
  <si>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</si>
  <si>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</si>
  <si>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</si>
  <si>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</si>
  <si>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</si>
  <si>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</si>
  <si>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</si>
  <si>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</si>
  <si>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</si>
  <si>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</si>
  <si>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</si>
  <si>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</si>
  <si>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</si>
  <si>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</si>
  <si>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</si>
  <si>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</si>
  <si>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</si>
  <si>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</si>
  <si>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</si>
  <si>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</si>
  <si>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</si>
  <si>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</si>
  <si>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</si>
  <si>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</si>
  <si>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</si>
  <si>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</si>
  <si>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</si>
  <si>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</si>
  <si>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</si>
  <si>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</si>
  <si>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</si>
  <si>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</si>
  <si>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</si>
  <si>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</si>
  <si>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</si>
  <si>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</si>
  <si>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</si>
  <si>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</si>
  <si>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</si>
  <si>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</si>
  <si>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</si>
  <si>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</si>
  <si>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</si>
  <si>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</si>
  <si>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</si>
  <si>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</si>
  <si>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</si>
  <si>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</si>
  <si>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</si>
  <si>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</si>
  <si>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</si>
  <si>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</si>
  <si>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</si>
  <si>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</si>
  <si>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</si>
  <si>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</si>
  <si>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</si>
  <si>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</si>
  <si>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</si>
  <si>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</si>
  <si>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</si>
  <si>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</si>
  <si>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</si>
  <si>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</si>
  <si>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</si>
  <si>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</si>
  <si>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</si>
  <si>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</si>
  <si>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</si>
  <si>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</si>
  <si>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</si>
  <si>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</si>
  <si>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</si>
  <si>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</si>
  <si>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</si>
  <si>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</si>
  <si>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</si>
  <si>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</si>
  <si>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</si>
  <si>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</si>
  <si>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</si>
  <si>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</si>
  <si>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</si>
  <si>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</si>
  <si>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</si>
  <si>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</si>
  <si>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</si>
  <si>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</si>
  <si>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</si>
  <si>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</si>
  <si>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</si>
  <si>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</si>
  <si>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</si>
  <si>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</si>
  <si>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</si>
  <si>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</si>
  <si>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</si>
  <si>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</si>
  <si>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</si>
  <si>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</si>
  <si>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</si>
  <si>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</si>
  <si>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</si>
  <si>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</si>
  <si>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</si>
  <si>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</si>
  <si>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</si>
  <si>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</si>
  <si>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</si>
  <si>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</si>
  <si>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</si>
  <si>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</si>
  <si>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</si>
  <si>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</si>
  <si>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</si>
  <si>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</si>
  <si>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</si>
  <si>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</si>
  <si>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</si>
  <si>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</si>
  <si>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</si>
  <si>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</si>
  <si>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</si>
  <si>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</si>
  <si>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</si>
  <si>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</si>
  <si>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</si>
  <si>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</si>
  <si>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</si>
  <si>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</si>
  <si>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</si>
  <si>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</si>
  <si>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</si>
  <si>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</si>
  <si>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</si>
  <si>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</si>
  <si>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</si>
  <si>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</si>
  <si>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</si>
  <si>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</si>
  <si>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</si>
  <si>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</si>
  <si>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</si>
  <si>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</si>
  <si>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</si>
  <si>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</si>
  <si>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</si>
  <si>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</si>
  <si>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</si>
  <si>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</si>
  <si>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</si>
  <si>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</si>
  <si>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</si>
  <si>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</si>
  <si>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</si>
  <si>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</si>
  <si>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</si>
  <si>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</si>
  <si>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</si>
  <si>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</si>
  <si>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</si>
  <si>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</si>
  <si>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</si>
  <si>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</si>
  <si>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</si>
  <si>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</si>
  <si>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</si>
  <si>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</si>
  <si>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</si>
  <si>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</si>
  <si>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</si>
  <si>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</si>
  <si>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</si>
  <si>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</si>
  <si>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</si>
  <si>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</si>
  <si>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</si>
  <si>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</si>
  <si>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</si>
  <si>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</si>
  <si>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</si>
  <si>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</si>
  <si>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</si>
  <si>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</si>
  <si>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</si>
  <si>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</si>
  <si>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</si>
  <si>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</si>
  <si>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</si>
  <si>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</si>
  <si>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</si>
  <si>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</si>
  <si>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</si>
  <si>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</si>
  <si>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</si>
  <si>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</si>
  <si>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</si>
  <si>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</si>
  <si>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</si>
  <si>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</si>
  <si>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</si>
  <si>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</si>
  <si>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</si>
  <si>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</si>
  <si>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</si>
  <si>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</si>
  <si>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</si>
  <si>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</si>
  <si>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</si>
  <si>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</si>
  <si>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</si>
  <si>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</si>
  <si>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</si>
  <si>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</si>
  <si>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</si>
  <si>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</si>
  <si>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</si>
  <si>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</si>
  <si>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</si>
  <si>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</si>
  <si>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</si>
  <si>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</si>
  <si>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</si>
  <si>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</si>
  <si>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</si>
  <si>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</si>
  <si>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</si>
  <si>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</si>
  <si>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</si>
  <si>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</si>
  <si>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</si>
  <si>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</si>
  <si>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</si>
  <si>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</si>
  <si>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</si>
  <si>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</si>
  <si>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</si>
  <si>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</si>
  <si>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</si>
  <si>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</si>
  <si>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</si>
  <si>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</si>
  <si>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</si>
  <si>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</si>
  <si>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</si>
  <si>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</si>
  <si>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</si>
  <si>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</si>
  <si>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</si>
  <si>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</si>
  <si>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</si>
  <si>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</si>
  <si>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</si>
  <si>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</si>
  <si>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</si>
  <si>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</si>
  <si>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</si>
  <si>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</si>
  <si>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</si>
  <si>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</si>
  <si>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</si>
  <si>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</si>
  <si>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</si>
  <si>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</si>
  <si>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</si>
  <si>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</si>
  <si>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</si>
  <si>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</si>
  <si>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</si>
  <si>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</si>
  <si>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</si>
  <si>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</si>
  <si>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</si>
  <si>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</si>
  <si>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</si>
  <si>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</si>
  <si>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</si>
  <si>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</si>
  <si>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</si>
  <si>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</si>
  <si>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</si>
  <si>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</si>
  <si>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</si>
  <si>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</si>
  <si>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</si>
  <si>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</si>
  <si>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</si>
  <si>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</si>
  <si>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</si>
  <si>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</si>
  <si>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</si>
  <si>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</si>
  <si>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</si>
  <si>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</si>
  <si>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</si>
  <si>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</si>
  <si>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</si>
  <si>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</si>
  <si>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</si>
  <si>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</si>
  <si>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</si>
  <si>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</si>
  <si>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</si>
  <si>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</si>
  <si>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</si>
  <si>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</si>
  <si>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</si>
  <si>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</si>
  <si>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</si>
  <si>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</si>
  <si>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</si>
  <si>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</si>
  <si>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</si>
  <si>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</si>
  <si>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</si>
  <si>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</si>
  <si>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</si>
  <si>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</si>
  <si>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</si>
  <si>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</si>
  <si>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</si>
  <si>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</si>
  <si>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</si>
  <si>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</si>
  <si>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</si>
  <si>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</si>
  <si>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</si>
  <si>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</si>
  <si>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</si>
  <si>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</si>
  <si>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</si>
  <si>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</si>
  <si>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</si>
  <si>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</si>
  <si>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</si>
  <si>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</si>
  <si>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</si>
  <si>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</si>
  <si>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</si>
  <si>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</si>
  <si>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</si>
  <si>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</si>
  <si>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</si>
  <si>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</si>
  <si>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</si>
  <si>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</si>
  <si>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</si>
  <si>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</si>
  <si>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</si>
  <si>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</si>
  <si>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</si>
  <si>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</si>
  <si>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</si>
  <si>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</si>
  <si>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</si>
  <si>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</si>
  <si>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</si>
  <si>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</si>
  <si>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</si>
  <si>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</si>
  <si>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</si>
  <si>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</si>
  <si>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</si>
  <si>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</si>
  <si>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</si>
  <si>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</si>
  <si>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</si>
  <si>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</si>
  <si>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</si>
  <si>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</si>
  <si>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</si>
  <si>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</si>
  <si>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</si>
  <si>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</si>
  <si>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</si>
  <si>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</si>
  <si>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</si>
  <si>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</si>
  <si>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</si>
  <si>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</si>
  <si>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</si>
  <si>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</si>
  <si>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</si>
  <si>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</si>
  <si>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</si>
  <si>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</si>
  <si>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</si>
  <si>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</si>
  <si>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</si>
  <si>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</si>
  <si>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</si>
  <si>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</si>
  <si>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</si>
  <si>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</si>
  <si>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</si>
  <si>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</si>
  <si>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</si>
  <si>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</si>
  <si>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</si>
  <si>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</si>
  <si>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</si>
  <si>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</si>
  <si>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</si>
  <si>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</si>
  <si>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</si>
  <si>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</si>
  <si>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</si>
  <si>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</si>
  <si>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</si>
  <si>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</si>
  <si>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</si>
  <si>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</si>
  <si>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</si>
  <si>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</si>
  <si>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</si>
  <si>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</si>
  <si>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</si>
  <si>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</si>
  <si>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</si>
  <si>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</si>
  <si>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</si>
  <si>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</si>
  <si>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</si>
  <si>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</si>
  <si>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</si>
  <si>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</si>
  <si>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</si>
  <si>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</si>
  <si>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</si>
  <si>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</si>
  <si>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</si>
  <si>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</si>
  <si>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</si>
  <si>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</si>
  <si>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</si>
  <si>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</si>
  <si>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</si>
  <si>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</si>
  <si>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</si>
  <si>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</si>
  <si>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</si>
  <si>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</si>
  <si>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</si>
  <si>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</si>
  <si>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</si>
  <si>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</si>
  <si>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</si>
  <si>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</si>
  <si>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</si>
  <si>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</si>
  <si>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</si>
  <si>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</si>
  <si>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</si>
  <si>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</si>
  <si>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</si>
  <si>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</si>
  <si>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</si>
  <si>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</si>
  <si>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</si>
  <si>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</si>
  <si>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</si>
  <si>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</si>
  <si>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</si>
  <si>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</si>
  <si>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</si>
  <si>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</si>
  <si>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</si>
  <si>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</si>
  <si>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</si>
  <si>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</si>
  <si>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</si>
  <si>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</si>
  <si>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</si>
  <si>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</si>
  <si>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</si>
  <si>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</si>
  <si>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</si>
  <si>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</si>
  <si>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</si>
  <si>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</si>
  <si>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</si>
  <si>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</si>
  <si>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</si>
  <si>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</si>
  <si>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</si>
  <si>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</si>
  <si>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</si>
  <si>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</si>
  <si>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</si>
  <si>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</si>
  <si>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</si>
  <si>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</si>
  <si>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</si>
  <si>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</si>
  <si>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</si>
  <si>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</si>
  <si>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</si>
  <si>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</si>
  <si>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</si>
  <si>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</si>
  <si>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</si>
  <si>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</si>
  <si>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</si>
  <si>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</si>
  <si>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</si>
  <si>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</si>
  <si>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</si>
  <si>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</si>
  <si>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</si>
  <si>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</si>
  <si>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</si>
  <si>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</si>
  <si>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</si>
  <si>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</si>
  <si>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</si>
  <si>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</si>
  <si>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</si>
  <si>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</si>
  <si>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</si>
  <si>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</si>
  <si>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</si>
  <si>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</si>
  <si>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</si>
  <si>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</si>
  <si>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</si>
  <si>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</si>
  <si>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</si>
  <si>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</si>
  <si>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</si>
  <si>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</si>
  <si>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</si>
  <si>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</si>
  <si>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</si>
  <si>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</si>
  <si>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</si>
  <si>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</si>
  <si>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</si>
  <si>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</si>
  <si>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</si>
  <si>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</si>
  <si>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</si>
  <si>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</si>
  <si>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</si>
  <si>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</si>
  <si>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</si>
  <si>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</si>
  <si>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</si>
  <si>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</si>
  <si>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</si>
  <si>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</si>
  <si>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</si>
  <si>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</si>
  <si>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</si>
  <si>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</si>
  <si>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</si>
  <si>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</si>
  <si>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</si>
  <si>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</si>
  <si>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</si>
  <si>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</si>
  <si>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</si>
  <si>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</si>
  <si>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</si>
  <si>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</si>
  <si>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</si>
  <si>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</si>
  <si>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</si>
  <si>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</si>
  <si>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</si>
  <si>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</si>
  <si>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</si>
  <si>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</si>
  <si>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</si>
  <si>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</si>
  <si>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</si>
  <si>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</si>
  <si>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</si>
  <si>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</si>
  <si>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</si>
  <si>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</si>
  <si>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</si>
  <si>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</si>
  <si>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</si>
  <si>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</si>
  <si>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</si>
  <si>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</si>
  <si>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</si>
  <si>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</si>
  <si>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</si>
  <si>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</si>
  <si>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</si>
  <si>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</si>
  <si>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</si>
  <si>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</si>
  <si>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</si>
  <si>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</si>
  <si>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</si>
  <si>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</si>
  <si>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</si>
  <si>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</si>
  <si>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</si>
  <si>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</si>
  <si>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</si>
  <si>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</si>
  <si>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</si>
  <si>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</si>
  <si>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</si>
  <si>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</si>
  <si>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</si>
  <si>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</si>
  <si>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</si>
  <si>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</si>
  <si>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</si>
  <si>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</si>
  <si>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</si>
  <si>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</si>
  <si>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</si>
  <si>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</si>
  <si>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</si>
  <si>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</si>
  <si>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</si>
  <si>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</si>
  <si>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</si>
  <si>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</si>
  <si>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</si>
  <si>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</si>
  <si>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</si>
  <si>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</si>
  <si>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</si>
  <si>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</si>
  <si>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</si>
  <si>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</si>
  <si>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</si>
  <si>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</si>
  <si>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</si>
  <si>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</si>
  <si>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</si>
  <si>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</si>
  <si>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</si>
  <si>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</si>
  <si>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</si>
  <si>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</si>
  <si>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</si>
  <si>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</si>
  <si>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</si>
  <si>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</si>
  <si>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</si>
  <si>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</si>
  <si>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</si>
  <si>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</si>
  <si>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</si>
  <si>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</si>
  <si>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</si>
  <si>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</si>
  <si>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</si>
  <si>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</si>
  <si>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</si>
  <si>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</si>
  <si>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</si>
  <si>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</si>
  <si>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</si>
  <si>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</si>
  <si>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</si>
  <si>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</si>
  <si>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</si>
  <si>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</si>
  <si>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</si>
  <si>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</si>
  <si>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</si>
  <si>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</si>
  <si>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</si>
  <si>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</si>
  <si>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</si>
  <si>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</si>
  <si>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</si>
  <si>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</si>
  <si>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</si>
  <si>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</si>
  <si>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</si>
  <si>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</si>
  <si>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</si>
  <si>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</si>
  <si>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</si>
  <si>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</si>
  <si>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</si>
  <si>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</si>
  <si>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</si>
  <si>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</si>
  <si>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</si>
  <si>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</si>
  <si>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</si>
  <si>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</si>
  <si>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</si>
  <si>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</si>
  <si>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</si>
  <si>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</si>
  <si>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</si>
  <si>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</si>
  <si>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</si>
  <si>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</si>
  <si>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</si>
  <si>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</si>
  <si>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</si>
  <si>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</si>
  <si>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</si>
  <si>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</si>
  <si>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</si>
  <si>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</si>
  <si>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</si>
  <si>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</si>
  <si>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</si>
  <si>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</si>
  <si>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</si>
  <si>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</si>
  <si>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</si>
  <si>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</si>
  <si>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</si>
  <si>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</si>
  <si>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</si>
  <si>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</si>
  <si>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</si>
  <si>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</si>
  <si>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</si>
  <si>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</si>
  <si>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</si>
  <si>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</si>
  <si>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</si>
  <si>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</si>
  <si>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</si>
  <si>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</si>
  <si>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</si>
  <si>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</si>
  <si>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</si>
  <si>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</si>
  <si>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</si>
  <si>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</si>
  <si>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</si>
  <si>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</si>
  <si>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</si>
  <si>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</si>
  <si>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</si>
  <si>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</si>
  <si>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</si>
  <si>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</si>
  <si>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</si>
  <si>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</si>
  <si>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</si>
  <si>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</si>
  <si>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</si>
  <si>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</si>
  <si>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</si>
  <si>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</si>
  <si>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</si>
  <si>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</si>
  <si>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</si>
  <si>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</si>
  <si>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</si>
  <si>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</si>
  <si>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</si>
  <si>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</si>
  <si>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</si>
  <si>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</si>
  <si>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</si>
  <si>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</si>
  <si>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</si>
  <si>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</si>
  <si>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</si>
  <si>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</si>
  <si>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</si>
  <si>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</si>
  <si>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</si>
  <si>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</si>
  <si>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</si>
  <si>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</si>
  <si>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</si>
  <si>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</si>
  <si>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</si>
  <si>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</si>
  <si>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</si>
  <si>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</si>
  <si>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</si>
  <si>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</si>
  <si>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</si>
  <si>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</si>
  <si>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</si>
  <si>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</si>
  <si>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</si>
  <si>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</si>
  <si>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</si>
  <si>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</si>
  <si>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</si>
  <si>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</si>
  <si>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</si>
  <si>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</si>
  <si>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</si>
  <si>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</si>
  <si>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</si>
  <si>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</si>
  <si>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</si>
  <si>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</si>
  <si>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</si>
  <si>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</si>
  <si>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</si>
  <si>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</si>
  <si>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</si>
  <si>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</si>
  <si>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</si>
  <si>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</si>
  <si>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</si>
  <si>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</si>
  <si>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</si>
  <si>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</si>
  <si>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</si>
  <si>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</si>
  <si>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</si>
  <si>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</si>
  <si>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</si>
  <si>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</si>
  <si>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</si>
  <si>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</si>
  <si>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</si>
  <si>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</si>
  <si>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</si>
  <si>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</si>
  <si>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</si>
  <si>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</si>
  <si>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</si>
  <si>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</si>
  <si>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</si>
  <si>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</si>
  <si>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</si>
  <si>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</si>
  <si>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</si>
  <si>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</si>
  <si>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</si>
  <si>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</si>
  <si>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</si>
  <si>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</si>
  <si>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</si>
  <si>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</si>
  <si>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</si>
  <si>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</si>
  <si>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</si>
  <si>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</si>
  <si>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</si>
  <si>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</si>
  <si>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</si>
  <si>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</si>
  <si>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</si>
  <si>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</si>
  <si>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</si>
  <si>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</si>
  <si>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</si>
  <si>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</si>
  <si>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</si>
  <si>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</si>
  <si>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</si>
  <si>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</si>
  <si>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</si>
  <si>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</si>
  <si>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</si>
  <si>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</si>
  <si>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</si>
  <si>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</si>
  <si>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</si>
  <si>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</si>
  <si>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</si>
  <si>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</si>
  <si>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</si>
  <si>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</si>
  <si>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</si>
  <si>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</si>
  <si>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</si>
  <si>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</si>
  <si>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</si>
  <si>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</si>
  <si>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</si>
  <si>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</si>
  <si>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</si>
  <si>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</si>
  <si>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</si>
  <si>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</si>
  <si>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</si>
  <si>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</si>
  <si>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</si>
  <si>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</si>
  <si>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</si>
  <si>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</si>
  <si>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</si>
  <si>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</si>
  <si>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</si>
  <si>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</si>
  <si>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</si>
  <si>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</si>
  <si>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</si>
  <si>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</si>
  <si>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</si>
  <si>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</si>
  <si>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</si>
  <si>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</si>
  <si>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</si>
  <si>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</si>
  <si>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</si>
  <si>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</si>
  <si>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</si>
  <si>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</si>
  <si>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</si>
  <si>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</si>
  <si>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</si>
  <si>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</si>
  <si>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</si>
  <si>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</si>
  <si>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</si>
  <si>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</si>
  <si>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</si>
  <si>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</si>
  <si>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</si>
  <si>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</si>
  <si>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</si>
  <si>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</si>
  <si>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</si>
  <si>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</si>
  <si>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</si>
  <si>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</si>
  <si>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</si>
  <si>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</si>
  <si>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</si>
  <si>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</si>
  <si>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</si>
  <si>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</si>
  <si>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</si>
  <si>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</si>
  <si>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</si>
  <si>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</si>
  <si>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</si>
  <si>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</si>
  <si>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</si>
  <si>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</si>
  <si>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</si>
  <si>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</si>
  <si>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</si>
  <si>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</si>
  <si>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</si>
  <si>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</si>
  <si>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</si>
  <si>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</si>
  <si>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</si>
  <si>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</si>
  <si>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</si>
  <si>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</si>
  <si>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</si>
  <si>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</si>
  <si>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</si>
  <si>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</si>
  <si>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</si>
  <si>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</si>
  <si>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</si>
  <si>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</si>
  <si>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</si>
  <si>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</si>
  <si>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</si>
  <si>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</si>
  <si>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</si>
  <si>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</si>
  <si>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</si>
  <si>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</si>
  <si>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</si>
  <si>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</si>
  <si>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</si>
  <si>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</si>
  <si>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</si>
  <si>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</si>
  <si>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</si>
  <si>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</si>
  <si>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</si>
  <si>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</si>
  <si>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</si>
  <si>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</si>
  <si>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</si>
  <si>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</si>
  <si>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</si>
  <si>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</si>
  <si>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</si>
  <si>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</si>
  <si>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</si>
  <si>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</si>
  <si>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</si>
  <si>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</si>
  <si>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</si>
  <si>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</si>
  <si>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</si>
  <si>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</si>
  <si>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</si>
  <si>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</si>
  <si>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</si>
  <si>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</si>
  <si>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</si>
  <si>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</si>
  <si>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</si>
  <si>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</si>
  <si>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</si>
  <si>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</si>
  <si>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</si>
  <si>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</si>
  <si>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</si>
  <si>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</si>
  <si>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</si>
  <si>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</si>
  <si>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</si>
  <si>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</si>
  <si>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</si>
  <si>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</si>
  <si>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</si>
  <si>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</si>
  <si>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</si>
  <si>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</si>
  <si>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</si>
  <si>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</si>
  <si>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</si>
  <si>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</si>
  <si>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</si>
  <si>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</si>
  <si>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</si>
  <si>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</si>
  <si>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</si>
  <si>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</si>
  <si>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</si>
  <si>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</si>
  <si>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</si>
  <si>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</si>
  <si>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</si>
  <si>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</si>
  <si>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</si>
  <si>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</si>
  <si>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</si>
  <si>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</si>
  <si>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</si>
  <si>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</si>
  <si>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</si>
  <si>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</si>
  <si>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</si>
  <si>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</si>
  <si>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</si>
  <si>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</si>
  <si>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</si>
  <si>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</si>
  <si>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</si>
  <si>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</si>
  <si>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</si>
  <si>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</si>
  <si>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</si>
  <si>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</si>
  <si>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</si>
  <si>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</si>
  <si>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</si>
  <si>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</si>
  <si>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</si>
  <si>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</si>
  <si>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</si>
  <si>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</si>
  <si>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</si>
  <si>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</si>
  <si>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</si>
  <si>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</si>
  <si>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</si>
  <si>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</si>
  <si>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</si>
  <si>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</si>
  <si>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</si>
  <si>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</si>
  <si>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</si>
  <si>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</si>
  <si>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</si>
  <si>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</si>
  <si>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</si>
  <si>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</si>
  <si>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</si>
  <si>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</si>
  <si>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</si>
  <si>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</si>
  <si>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</si>
  <si>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</si>
  <si>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</si>
  <si>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</si>
  <si>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</si>
  <si>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</si>
  <si>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</si>
  <si>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</si>
  <si>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</si>
  <si>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</si>
  <si>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</si>
  <si>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</si>
  <si>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</si>
  <si>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</si>
  <si>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</si>
  <si>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</si>
  <si>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</si>
  <si>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</si>
  <si>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</si>
  <si>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</si>
  <si>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</si>
  <si>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</si>
  <si>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</si>
  <si>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</si>
  <si>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</si>
  <si>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</si>
  <si>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</si>
  <si>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</si>
  <si>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</si>
  <si>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</si>
  <si>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</si>
  <si>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</si>
  <si>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</si>
  <si>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</si>
  <si>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</si>
  <si>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</si>
  <si>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</si>
  <si>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</si>
  <si>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</si>
  <si>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</si>
  <si>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</si>
  <si>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</si>
  <si>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</si>
  <si>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</si>
  <si>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</si>
  <si>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</si>
  <si>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</si>
  <si>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</si>
  <si>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</si>
  <si>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</si>
  <si>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</si>
  <si>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</si>
  <si>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</si>
  <si>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</si>
  <si>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</si>
  <si>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</si>
  <si>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</si>
  <si>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</si>
  <si>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</si>
  <si>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</si>
  <si>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</si>
  <si>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</si>
  <si>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</si>
  <si>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</si>
  <si>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</si>
  <si>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</si>
  <si>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</si>
  <si>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</si>
  <si>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</si>
  <si>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</si>
  <si>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</si>
  <si>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</si>
  <si>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</si>
  <si>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</si>
  <si>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</si>
  <si>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</si>
  <si>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</si>
  <si>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</si>
  <si>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</si>
  <si>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</si>
  <si>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</si>
  <si>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</si>
  <si>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</si>
  <si>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</si>
  <si>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</si>
  <si>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</si>
  <si>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</si>
  <si>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</si>
  <si>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</si>
  <si>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</si>
  <si>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</si>
  <si>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</si>
  <si>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</si>
  <si>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</si>
  <si>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</si>
  <si>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</si>
  <si>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</si>
  <si>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</si>
  <si>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</si>
  <si>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</si>
  <si>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</si>
  <si>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</si>
  <si>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</si>
  <si>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</si>
  <si>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</si>
  <si>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</si>
  <si>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</si>
  <si>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</si>
  <si>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</si>
  <si>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</si>
  <si>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</si>
  <si>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</si>
  <si>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</si>
  <si>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</si>
  <si>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</si>
  <si>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</si>
  <si>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</si>
  <si>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</si>
  <si>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</si>
  <si>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</si>
  <si>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</si>
  <si>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</si>
  <si>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</si>
  <si>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</si>
  <si>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</si>
  <si>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</si>
  <si>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</si>
  <si>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</si>
  <si>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</si>
  <si>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</si>
  <si>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</si>
  <si>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</si>
  <si>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</si>
  <si>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</si>
  <si>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</si>
  <si>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</si>
  <si>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</si>
  <si>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</si>
  <si>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</si>
  <si>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</si>
  <si>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</si>
  <si>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</si>
  <si>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</si>
  <si>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</si>
  <si>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</si>
  <si>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</si>
  <si>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</si>
  <si>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</si>
  <si>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</si>
  <si>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</si>
  <si>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</si>
  <si>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</si>
  <si>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</si>
  <si>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</si>
  <si>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</si>
  <si>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</si>
  <si>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</si>
  <si>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</si>
  <si>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</si>
  <si>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</si>
  <si>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</si>
  <si>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</si>
  <si>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</si>
  <si>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</si>
  <si>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</si>
  <si>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</si>
  <si>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</si>
  <si>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</si>
  <si>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</si>
  <si>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</si>
  <si>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</si>
  <si>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</si>
  <si>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</si>
  <si>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</si>
  <si>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</si>
  <si>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</si>
  <si>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</si>
  <si>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</si>
  <si>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</si>
  <si>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</si>
  <si>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</si>
  <si>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</si>
  <si>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</si>
  <si>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</si>
  <si>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</si>
  <si>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</si>
  <si>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</si>
  <si>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</si>
  <si>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</si>
  <si>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</si>
  <si>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</si>
  <si>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</si>
  <si>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</si>
  <si>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</si>
  <si>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</si>
  <si>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</si>
  <si>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</si>
  <si>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</si>
  <si>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</si>
  <si>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</si>
  <si>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</si>
  <si>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</si>
  <si>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</si>
  <si>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</si>
  <si>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</si>
  <si>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</si>
  <si>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</si>
  <si>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</si>
  <si>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</si>
  <si>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</si>
  <si>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</si>
  <si>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</si>
  <si>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</si>
  <si>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</si>
  <si>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</si>
  <si>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</si>
  <si>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</si>
  <si>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</si>
  <si>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</si>
  <si>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</si>
  <si>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</si>
  <si>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</si>
  <si>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</si>
  <si>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</si>
  <si>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</si>
  <si>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</si>
  <si>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</si>
  <si>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</si>
  <si>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</si>
  <si>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</si>
  <si>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</si>
  <si>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</si>
  <si>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</si>
  <si>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</si>
  <si>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</si>
  <si>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</si>
  <si>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</si>
  <si>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</si>
  <si>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</si>
  <si>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</si>
  <si>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</si>
  <si>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</si>
  <si>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</si>
  <si>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</si>
  <si>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</si>
  <si>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</si>
  <si>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</si>
  <si>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</si>
  <si>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</si>
  <si>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</si>
  <si>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</si>
  <si>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</si>
  <si>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</si>
  <si>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</si>
  <si>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</si>
  <si>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</si>
  <si>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</si>
  <si>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</si>
  <si>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</si>
  <si>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</si>
  <si>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</si>
  <si>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</si>
  <si>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</si>
  <si>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</si>
  <si>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</si>
  <si>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</si>
  <si>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</si>
  <si>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</si>
  <si>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</si>
  <si>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</si>
  <si>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</si>
  <si>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</si>
  <si>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</si>
  <si>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</si>
  <si>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</si>
  <si>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</si>
  <si>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</si>
  <si>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</si>
  <si>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</si>
  <si>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</si>
  <si>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</si>
  <si>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</si>
  <si>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</si>
  <si>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</si>
  <si>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</si>
  <si>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</si>
  <si>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</si>
  <si>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</si>
  <si>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</si>
  <si>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</si>
  <si>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</si>
  <si>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</si>
  <si>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</si>
  <si>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</si>
  <si>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</si>
  <si>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</si>
  <si>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</si>
  <si>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</si>
  <si>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</si>
  <si>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</si>
  <si>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</si>
  <si>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</si>
  <si>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</si>
  <si>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</si>
  <si>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</si>
  <si>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</si>
  <si>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</si>
  <si>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</si>
  <si>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</si>
  <si>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</si>
  <si>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</si>
  <si>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</si>
  <si>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</si>
  <si>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</si>
  <si>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</si>
  <si>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</si>
  <si>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</si>
  <si>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</si>
  <si>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</si>
  <si>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</si>
  <si>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</si>
  <si>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</si>
  <si>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</si>
  <si>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</si>
  <si>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</si>
  <si>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</si>
  <si>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</si>
  <si>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</si>
  <si>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</si>
  <si>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</si>
  <si>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</si>
  <si>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</si>
  <si>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</si>
  <si>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</si>
  <si>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</si>
  <si>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</si>
  <si>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</si>
  <si>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</si>
  <si>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</si>
  <si>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</si>
  <si>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</si>
  <si>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</si>
  <si>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</si>
  <si>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</si>
  <si>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</si>
  <si>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</si>
  <si>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</si>
  <si>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</si>
  <si>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</si>
  <si>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</si>
  <si>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</si>
  <si>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</si>
  <si>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</si>
  <si>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</si>
  <si>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</si>
  <si>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</si>
  <si>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</si>
  <si>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</si>
  <si>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</si>
  <si>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</si>
  <si>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</si>
  <si>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</si>
  <si>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</si>
  <si>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</si>
  <si>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</si>
  <si>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</si>
  <si>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</si>
  <si>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</si>
  <si>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</si>
  <si>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</si>
  <si>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</si>
  <si>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</si>
  <si>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</si>
  <si>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</si>
  <si>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</si>
  <si>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</si>
  <si>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</si>
  <si>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</si>
  <si>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</si>
  <si>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</si>
  <si>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</si>
  <si>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</si>
  <si>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</si>
  <si>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</si>
  <si>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</si>
  <si>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</si>
  <si>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</si>
  <si>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</si>
  <si>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</si>
  <si>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</si>
  <si>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</si>
  <si>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</si>
  <si>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</si>
  <si>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</si>
  <si>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</si>
  <si>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</si>
  <si>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</si>
  <si>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</si>
  <si>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</si>
  <si>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</si>
  <si>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</si>
  <si>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</si>
  <si>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</si>
  <si>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</si>
  <si>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</si>
  <si>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</si>
  <si>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</si>
  <si>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</si>
  <si>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</si>
  <si>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</si>
  <si>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</si>
  <si>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</si>
  <si>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</si>
  <si>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</si>
  <si>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</si>
  <si>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</si>
  <si>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</si>
  <si>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</si>
  <si>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</si>
  <si>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</si>
  <si>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</si>
  <si>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</si>
  <si>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</si>
  <si>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</si>
  <si>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</si>
  <si>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</si>
  <si>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</si>
  <si>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</si>
  <si>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</si>
  <si>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</si>
  <si>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</si>
  <si>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</si>
  <si>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</si>
  <si>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</si>
  <si>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</si>
  <si>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</si>
  <si>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</si>
  <si>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</si>
  <si>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</si>
  <si>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</si>
  <si>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</si>
  <si>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</si>
  <si>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</si>
  <si>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</si>
  <si>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</si>
  <si>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</si>
  <si>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</si>
  <si>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</si>
  <si>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</si>
  <si>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</si>
  <si>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</si>
  <si>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</si>
  <si>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</si>
  <si>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</si>
  <si>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</si>
  <si>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</si>
  <si>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</si>
  <si>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</si>
  <si>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</si>
  <si>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</si>
  <si>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</si>
  <si>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</si>
  <si>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</si>
  <si>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</si>
  <si>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</si>
  <si>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</si>
  <si>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</si>
  <si>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</si>
  <si>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</si>
  <si>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</si>
  <si>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</si>
  <si>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</si>
  <si>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</si>
  <si>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</si>
  <si>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</si>
  <si>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</si>
  <si>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</si>
  <si>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</si>
  <si>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</si>
  <si>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</si>
  <si>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</si>
  <si>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</si>
  <si>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</si>
  <si>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</si>
  <si>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</si>
  <si>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</si>
  <si>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</si>
  <si>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</si>
  <si>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</si>
  <si>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</si>
  <si>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</si>
  <si>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</si>
  <si>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</si>
  <si>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</si>
  <si>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</si>
  <si>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</si>
  <si>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</si>
  <si>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</si>
  <si>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</si>
  <si>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</si>
  <si>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</si>
  <si>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</si>
  <si>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</si>
  <si>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</si>
  <si>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</si>
  <si>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</si>
  <si>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</si>
  <si>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</si>
  <si>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</si>
  <si>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</si>
  <si>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</si>
  <si>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</si>
  <si>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</si>
  <si>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</si>
  <si>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</si>
  <si>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</si>
  <si>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</si>
  <si>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</si>
  <si>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</si>
  <si>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</si>
  <si>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</si>
  <si>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</si>
  <si>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</si>
  <si>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</si>
  <si>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</si>
  <si>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</si>
  <si>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</si>
  <si>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</si>
  <si>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</si>
  <si>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</si>
  <si>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</si>
  <si>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</si>
  <si>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</si>
  <si>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</si>
  <si>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</si>
  <si>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</si>
  <si>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</si>
  <si>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</si>
  <si>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</si>
  <si>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</si>
  <si>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</si>
  <si>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</si>
  <si>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</si>
  <si>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</si>
  <si>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</si>
  <si>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</si>
  <si>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</si>
  <si>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</si>
  <si>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</si>
  <si>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</si>
  <si>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</si>
  <si>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</si>
  <si>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</si>
  <si>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</si>
  <si>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</si>
  <si>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</si>
  <si>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</si>
  <si>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</si>
  <si>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</si>
  <si>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</si>
  <si>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</si>
  <si>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</si>
  <si>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</si>
  <si>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</si>
  <si>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</si>
  <si>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</si>
  <si>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</si>
  <si>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</si>
  <si>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</si>
  <si>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</si>
  <si>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</si>
  <si>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</si>
  <si>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</si>
  <si>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</si>
  <si>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</si>
  <si>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</si>
  <si>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</si>
  <si>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</si>
  <si>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</si>
  <si>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</si>
  <si>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</si>
  <si>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</si>
  <si>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</si>
  <si>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</si>
  <si>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</si>
  <si>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</si>
  <si>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</si>
  <si>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</si>
  <si>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</si>
  <si>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</si>
  <si>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</si>
  <si>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</si>
  <si>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</si>
  <si>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</si>
  <si>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</si>
  <si>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</si>
  <si>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</si>
  <si>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</si>
  <si>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</si>
  <si>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</si>
  <si>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</si>
  <si>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</si>
  <si>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</si>
  <si>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</si>
  <si>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</si>
  <si>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</si>
  <si>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</si>
  <si>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</si>
  <si>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</si>
  <si>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</si>
  <si>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</si>
  <si>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</si>
  <si>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</si>
  <si>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</si>
  <si>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</si>
  <si>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</si>
  <si>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</si>
  <si>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</si>
  <si>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</si>
  <si>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</si>
  <si>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</si>
  <si>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</si>
  <si>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</si>
  <si>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</si>
  <si>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</si>
  <si>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</si>
  <si>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</si>
  <si>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</si>
  <si>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</si>
  <si>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</si>
  <si>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</si>
  <si>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</si>
  <si>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</si>
  <si>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</si>
  <si>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</si>
  <si>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</si>
  <si>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</si>
  <si>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</si>
  <si>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</si>
  <si>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</si>
  <si>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</si>
  <si>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</si>
  <si>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</si>
  <si>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</si>
  <si>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</si>
  <si>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</si>
  <si>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</si>
  <si>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</si>
  <si>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</si>
  <si>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</si>
  <si>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</si>
  <si>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</si>
  <si>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</si>
  <si>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</si>
  <si>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</si>
  <si>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</si>
  <si>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</si>
  <si>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</si>
  <si>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</si>
  <si>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</si>
  <si>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</si>
  <si>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</si>
  <si>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</si>
  <si>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</si>
  <si>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</si>
  <si>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</si>
  <si>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</si>
  <si>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</si>
  <si>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</si>
  <si>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</si>
  <si>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</si>
  <si>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</si>
  <si>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</si>
  <si>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</si>
  <si>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</si>
  <si>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</si>
  <si>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</si>
  <si>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</si>
  <si>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</si>
  <si>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</si>
  <si>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</si>
  <si>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</si>
  <si>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</si>
  <si>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</si>
  <si>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</si>
  <si>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</si>
  <si>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</si>
  <si>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</si>
  <si>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</si>
  <si>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</si>
  <si>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</si>
  <si>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</si>
  <si>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</si>
  <si>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</si>
  <si>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</si>
  <si>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</si>
  <si>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</si>
  <si>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</si>
  <si>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</si>
  <si>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</si>
  <si>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</si>
  <si>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</si>
  <si>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</si>
  <si>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</si>
  <si>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</si>
  <si>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</si>
  <si>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</si>
  <si>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</si>
  <si>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</si>
  <si>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</si>
  <si>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</si>
  <si>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</si>
  <si>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</si>
  <si>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</si>
  <si>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</si>
  <si>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</si>
  <si>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</si>
  <si>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</si>
  <si>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</si>
  <si>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</si>
  <si>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</si>
  <si>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</si>
  <si>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</si>
  <si>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</si>
  <si>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</si>
  <si>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</si>
  <si>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</si>
  <si>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</si>
  <si>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</si>
  <si>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</si>
  <si>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</si>
  <si>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</si>
  <si>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</si>
  <si>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</si>
  <si>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</si>
  <si>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</si>
  <si>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</si>
  <si>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</si>
  <si>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</si>
  <si>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</si>
  <si>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</si>
  <si>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</si>
  <si>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</si>
  <si>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</si>
  <si>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</si>
  <si>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</si>
  <si>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</si>
  <si>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</si>
  <si>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</si>
  <si>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</si>
  <si>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</si>
  <si>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</si>
  <si>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</si>
  <si>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</si>
  <si>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</si>
  <si>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</si>
  <si>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</si>
  <si>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</si>
  <si>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</si>
  <si>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</si>
  <si>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</si>
  <si>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</si>
  <si>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</si>
  <si>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</si>
  <si>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</si>
  <si>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</si>
  <si>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</si>
  <si>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</si>
  <si>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</si>
  <si>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</si>
  <si>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</si>
  <si>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</si>
  <si>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</si>
  <si>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</si>
  <si>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</si>
  <si>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</si>
  <si>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</si>
  <si>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</si>
  <si>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</si>
  <si>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</si>
  <si>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</si>
  <si>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</si>
  <si>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</si>
  <si>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</si>
  <si>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</si>
  <si>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</si>
  <si>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</si>
  <si>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</si>
  <si>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</si>
  <si>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</si>
  <si>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</si>
  <si>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</si>
  <si>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</si>
  <si>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</si>
  <si>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</si>
  <si>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</si>
  <si>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</si>
  <si>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</si>
  <si>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</si>
  <si>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</si>
  <si>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</si>
  <si>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</si>
  <si>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</si>
  <si>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</si>
  <si>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</si>
  <si>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</si>
  <si>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</si>
  <si>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</si>
  <si>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</si>
  <si>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</si>
  <si>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</si>
  <si>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</si>
  <si>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</si>
  <si>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</si>
  <si>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</si>
  <si>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</si>
  <si>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</si>
  <si>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</si>
  <si>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</si>
  <si>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</si>
  <si>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</si>
  <si>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</si>
  <si>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</si>
  <si>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</si>
  <si>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</si>
  <si>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</si>
  <si>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</si>
  <si>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</si>
  <si>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</si>
  <si>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</si>
  <si>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</si>
  <si>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</si>
  <si>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</si>
  <si>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</si>
  <si>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</si>
  <si>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</si>
  <si>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</si>
  <si>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</si>
  <si>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</si>
  <si>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</si>
  <si>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</si>
  <si>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</si>
  <si>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</si>
  <si>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</si>
  <si>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</si>
  <si>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</si>
  <si>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</si>
  <si>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</si>
  <si>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</si>
  <si>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</si>
  <si>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</si>
  <si>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</si>
  <si>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</si>
  <si>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</si>
  <si>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</si>
  <si>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</si>
  <si>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</si>
  <si>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</si>
  <si>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</si>
  <si>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</si>
  <si>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</si>
  <si>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</si>
  <si>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</si>
  <si>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</si>
  <si>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</si>
  <si>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</si>
  <si>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</si>
  <si>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</si>
  <si>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</si>
  <si>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</si>
  <si>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</si>
  <si>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</si>
  <si>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</si>
  <si>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</si>
  <si>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</si>
  <si>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</si>
  <si>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</si>
  <si>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</si>
  <si>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</si>
  <si>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</si>
  <si>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</si>
  <si>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</si>
  <si>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</si>
  <si>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</si>
  <si>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</si>
  <si>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</si>
  <si>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</si>
  <si>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</si>
  <si>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</si>
  <si>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</si>
  <si>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</si>
  <si>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</si>
  <si>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</si>
  <si>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</si>
  <si>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</si>
  <si>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</si>
  <si>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</si>
  <si>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</si>
  <si>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</si>
  <si>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</si>
  <si>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</si>
  <si>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</si>
  <si>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</si>
  <si>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</si>
  <si>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</si>
  <si>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</si>
  <si>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</si>
  <si>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</si>
  <si>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</si>
  <si>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</si>
  <si>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</si>
  <si>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</si>
  <si>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</si>
  <si>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</si>
  <si>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</si>
  <si>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</si>
  <si>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</si>
  <si>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</si>
  <si>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</si>
  <si>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</si>
  <si>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</si>
  <si>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</si>
  <si>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</si>
  <si>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</si>
  <si>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</si>
  <si>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</si>
  <si>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</si>
  <si>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</si>
  <si>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</si>
  <si>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</si>
  <si>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</si>
  <si>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</si>
  <si>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</si>
  <si>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</si>
  <si>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</si>
  <si>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</si>
  <si>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</si>
  <si>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</si>
  <si>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</si>
  <si>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</si>
  <si>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</si>
  <si>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</si>
  <si>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</si>
  <si>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</si>
  <si>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</si>
  <si>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</si>
  <si>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</si>
  <si>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</si>
  <si>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</si>
  <si>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</si>
  <si>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</si>
  <si>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</si>
  <si>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</si>
  <si>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</si>
  <si>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</si>
  <si>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</si>
  <si>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</si>
  <si>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</si>
  <si>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</si>
  <si>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</si>
  <si>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</si>
  <si>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</si>
  <si>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</si>
  <si>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</si>
  <si>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</si>
  <si>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</si>
  <si>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</si>
  <si>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</si>
  <si>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</si>
  <si>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</si>
  <si>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</si>
  <si>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</si>
  <si>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</si>
  <si>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</si>
  <si>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</si>
  <si>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</si>
  <si>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</si>
  <si>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</si>
  <si>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</si>
  <si>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</si>
  <si>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</si>
  <si>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</si>
  <si>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</si>
  <si>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</si>
  <si>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</si>
  <si>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</si>
  <si>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</si>
  <si>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</si>
  <si>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</si>
  <si>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</si>
  <si>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</si>
  <si>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</si>
  <si>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</si>
  <si>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</si>
  <si>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</si>
  <si>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</si>
  <si>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</si>
  <si>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</si>
  <si>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</si>
  <si>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</si>
  <si>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</si>
  <si>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</si>
  <si>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</si>
  <si>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</si>
  <si>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</si>
  <si>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</si>
  <si>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</si>
  <si>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</si>
  <si>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</si>
  <si>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</si>
  <si>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</si>
  <si>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</si>
  <si>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</si>
  <si>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</si>
  <si>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</si>
  <si>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</si>
  <si>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</si>
  <si>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</si>
  <si>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</si>
  <si>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</si>
  <si>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</si>
  <si>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</si>
  <si>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</si>
  <si>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</si>
  <si>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</si>
  <si>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</si>
  <si>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</si>
  <si>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</si>
  <si>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</si>
  <si>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</si>
  <si>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</si>
  <si>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</si>
  <si>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</si>
  <si>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</si>
  <si>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</si>
  <si>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</si>
  <si>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</si>
  <si>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</si>
  <si>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</si>
  <si>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</si>
  <si>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</si>
  <si>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</si>
  <si>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</si>
  <si>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</si>
  <si>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</si>
  <si>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</si>
  <si>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</si>
  <si>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</si>
  <si>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</si>
  <si>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</si>
  <si>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</si>
  <si>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</si>
  <si>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</si>
  <si>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</si>
  <si>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</si>
  <si>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</si>
  <si>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</si>
  <si>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</si>
  <si>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</si>
  <si>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</si>
  <si>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</si>
  <si>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</si>
  <si>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</si>
  <si>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</si>
  <si>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</si>
  <si>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</si>
  <si>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</si>
  <si>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</si>
  <si>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</si>
  <si>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</si>
  <si>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</si>
  <si>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</si>
  <si>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</si>
  <si>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</si>
  <si>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</si>
  <si>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</si>
  <si>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</si>
  <si>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</si>
  <si>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</si>
  <si>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</si>
  <si>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</si>
  <si>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</si>
  <si>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</si>
  <si>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</si>
  <si>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</si>
  <si>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</si>
  <si>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</si>
  <si>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</si>
  <si>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</si>
  <si>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</si>
  <si>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</si>
  <si>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</si>
  <si>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</si>
  <si>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</si>
  <si>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</si>
  <si>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</si>
  <si>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</si>
  <si>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</si>
  <si>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</si>
  <si>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</si>
  <si>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</si>
  <si>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</si>
  <si>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</si>
  <si>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</si>
  <si>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</si>
  <si>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</si>
  <si>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</si>
  <si>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</si>
  <si>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</si>
  <si>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</si>
  <si>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</si>
  <si>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</si>
  <si>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</si>
  <si>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</si>
  <si>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</si>
  <si>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</si>
  <si>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</si>
  <si>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</si>
  <si>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</si>
  <si>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</si>
  <si>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</si>
  <si>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</si>
  <si>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</si>
  <si>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</si>
  <si>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</si>
  <si>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</si>
  <si>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</si>
  <si>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</si>
  <si>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</si>
  <si>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</si>
  <si>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</si>
  <si>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</si>
  <si>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</si>
  <si>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</si>
  <si>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</si>
  <si>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</si>
  <si>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</si>
  <si>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</si>
  <si>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</si>
  <si>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</si>
  <si>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</si>
  <si>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</si>
  <si>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</si>
  <si>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</si>
  <si>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</si>
  <si>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</si>
  <si>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</si>
  <si>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</si>
  <si>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</si>
  <si>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</si>
  <si>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</si>
  <si>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</si>
  <si>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</si>
  <si>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</si>
  <si>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</si>
  <si>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</si>
  <si>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</si>
  <si>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</si>
  <si>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</si>
  <si>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</si>
  <si>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</si>
  <si>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</si>
  <si>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</si>
  <si>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</si>
  <si>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</si>
  <si>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</si>
  <si>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</si>
  <si>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</si>
  <si>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</si>
  <si>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</si>
  <si>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</si>
  <si>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</si>
  <si>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</si>
  <si>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</si>
  <si>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</si>
  <si>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</si>
  <si>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</si>
  <si>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</si>
  <si>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</si>
  <si>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</si>
  <si>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</si>
  <si>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</si>
  <si>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</si>
  <si>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</si>
  <si>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</si>
  <si>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</si>
  <si>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</si>
  <si>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</si>
  <si>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</si>
  <si>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</si>
  <si>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</si>
  <si>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</si>
  <si>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</si>
  <si>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</si>
  <si>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</si>
  <si>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</si>
  <si>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</si>
  <si>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</si>
  <si>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</si>
  <si>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</si>
  <si>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</si>
  <si>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</si>
  <si>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</si>
  <si>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</si>
  <si>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</si>
  <si>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</si>
  <si>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</si>
  <si>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</si>
  <si>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</si>
  <si>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</si>
  <si>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</si>
  <si>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</si>
  <si>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</si>
  <si>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</si>
  <si>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</si>
  <si>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</si>
  <si>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</si>
  <si>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</si>
  <si>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</si>
  <si>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</si>
  <si>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</si>
  <si>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</si>
  <si>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</si>
  <si>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</si>
  <si>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</si>
  <si>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</si>
  <si>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</si>
  <si>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</si>
  <si>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</si>
  <si>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</si>
  <si>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</si>
  <si>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</si>
  <si>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</si>
  <si>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</si>
  <si>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</si>
  <si>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</si>
  <si>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</si>
  <si>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</si>
  <si>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</si>
  <si>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</si>
  <si>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</si>
  <si>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</si>
  <si>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</si>
  <si>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</si>
  <si>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</si>
  <si>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</si>
  <si>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</si>
  <si>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</si>
  <si>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</si>
  <si>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</si>
  <si>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</si>
  <si>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</si>
  <si>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</si>
  <si>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</si>
  <si>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</si>
  <si>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</si>
  <si>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</si>
  <si>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</si>
  <si>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</si>
  <si>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</si>
  <si>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</si>
  <si>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</si>
  <si>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</si>
  <si>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</si>
  <si>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</si>
  <si>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</si>
  <si>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</si>
  <si>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</si>
  <si>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</si>
  <si>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</si>
  <si>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</si>
  <si>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</si>
  <si>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</si>
  <si>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</si>
  <si>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</si>
  <si>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</si>
  <si>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</si>
  <si>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</si>
  <si>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</si>
  <si>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</si>
  <si>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</si>
  <si>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</si>
  <si>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</si>
  <si>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</si>
  <si>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</si>
  <si>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</si>
  <si>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</si>
  <si>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</si>
  <si>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</si>
  <si>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</si>
  <si>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</si>
  <si>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</si>
  <si>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</si>
  <si>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</si>
  <si>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</si>
  <si>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</si>
  <si>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</si>
  <si>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</si>
  <si>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</si>
  <si>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</si>
  <si>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</si>
  <si>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</si>
  <si>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</si>
  <si>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</si>
  <si>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</si>
  <si>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</si>
  <si>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</si>
  <si>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</si>
  <si>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</si>
  <si>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</si>
  <si>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</si>
  <si>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</si>
  <si>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</si>
  <si>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</si>
  <si>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</si>
  <si>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</si>
  <si>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</si>
  <si>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</si>
  <si>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</si>
  <si>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</si>
  <si>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</si>
  <si>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</si>
  <si>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</si>
  <si>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</si>
  <si>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</si>
  <si>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</si>
  <si>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</si>
  <si>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</si>
  <si>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</si>
  <si>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</si>
  <si>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</si>
  <si>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</si>
  <si>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</si>
  <si>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</si>
  <si>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</si>
  <si>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</si>
  <si>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</si>
  <si>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</si>
  <si>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</si>
  <si>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</si>
  <si>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</si>
  <si>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</si>
  <si>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</si>
  <si>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</si>
  <si>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</si>
  <si>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</si>
  <si>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</si>
  <si>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</si>
  <si>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</si>
  <si>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</si>
  <si>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</si>
  <si>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</si>
  <si>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</si>
  <si>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</si>
  <si>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</si>
  <si>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</si>
  <si>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</si>
  <si>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</si>
  <si>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</si>
  <si>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</si>
  <si>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</si>
  <si>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</si>
  <si>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</si>
  <si>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</si>
  <si>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</si>
  <si>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</si>
  <si>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</si>
  <si>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</si>
  <si>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</si>
  <si>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</si>
  <si>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</si>
  <si>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</si>
  <si>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</si>
  <si>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</si>
  <si>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</si>
  <si>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</si>
  <si>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</si>
  <si>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</si>
  <si>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</si>
  <si>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</si>
  <si>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</si>
  <si>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</si>
  <si>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</si>
  <si>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</si>
  <si>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</si>
  <si>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</si>
  <si>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</si>
  <si>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</si>
  <si>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</si>
  <si>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</si>
  <si>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</si>
  <si>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</si>
  <si>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</si>
  <si>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</si>
  <si>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</si>
  <si>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</si>
  <si>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</si>
  <si>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</si>
  <si>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</si>
  <si>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</si>
  <si>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</si>
  <si>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</si>
  <si>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</si>
  <si>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</si>
  <si>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</si>
  <si>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</si>
  <si>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</si>
  <si>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</si>
  <si>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</si>
  <si>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</si>
  <si>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</si>
  <si>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</si>
  <si>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</si>
  <si>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</si>
  <si>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</si>
  <si>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</si>
  <si>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</si>
  <si>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</si>
  <si>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</si>
  <si>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</si>
  <si>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</si>
  <si>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</si>
  <si>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</si>
  <si>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</si>
  <si>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</si>
  <si>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</si>
  <si>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</si>
  <si>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</si>
  <si>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</si>
  <si>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</si>
  <si>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</si>
  <si>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</si>
  <si>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</si>
  <si>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</si>
  <si>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</si>
  <si>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</si>
  <si>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</si>
  <si>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</si>
  <si>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</si>
  <si>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</si>
  <si>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</si>
  <si>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</si>
  <si>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</si>
  <si>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</si>
  <si>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</si>
  <si>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</si>
  <si>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</si>
  <si>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</si>
  <si>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</si>
  <si>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</si>
  <si>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</si>
  <si>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</si>
  <si>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</si>
  <si>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</si>
  <si>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</si>
  <si>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</si>
  <si>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</si>
  <si>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</si>
  <si>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</si>
  <si>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</si>
  <si>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</si>
  <si>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</si>
  <si>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</si>
  <si>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</si>
  <si>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</si>
  <si>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</si>
  <si>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</si>
  <si>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</si>
  <si>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</si>
  <si>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</si>
  <si>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</si>
  <si>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</si>
  <si>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</si>
  <si>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</si>
  <si>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</si>
  <si>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</si>
  <si>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</si>
  <si>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</si>
  <si>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</si>
  <si>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</si>
  <si>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</si>
  <si>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</si>
  <si>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</si>
  <si>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</si>
  <si>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</si>
  <si>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</si>
  <si>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</si>
  <si>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</si>
  <si>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</si>
  <si>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</si>
  <si>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</si>
  <si>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</si>
  <si>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</si>
  <si>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</si>
  <si>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</si>
  <si>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</si>
  <si>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</si>
  <si>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</si>
  <si>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</si>
  <si>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</si>
  <si>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</si>
  <si>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</si>
  <si>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</si>
  <si>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</si>
  <si>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</si>
  <si>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</si>
  <si>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</si>
  <si>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</si>
  <si>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</si>
  <si>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</si>
  <si>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</si>
  <si>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</si>
  <si>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</si>
  <si>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</si>
  <si>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</si>
  <si>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</si>
  <si>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</si>
  <si>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</si>
  <si>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</si>
  <si>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</si>
  <si>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</si>
  <si>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</si>
  <si>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</si>
  <si>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</si>
  <si>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</si>
  <si>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</si>
  <si>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</si>
  <si>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</si>
  <si>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</si>
  <si>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</si>
  <si>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</si>
  <si>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</si>
  <si>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</si>
  <si>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</si>
  <si>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</si>
  <si>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</si>
  <si>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</si>
  <si>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</si>
  <si>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</si>
  <si>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</si>
  <si>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</si>
  <si>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</si>
  <si>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</si>
  <si>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</si>
  <si>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</si>
  <si>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</si>
  <si>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</si>
  <si>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</si>
  <si>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</si>
  <si>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</si>
  <si>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</si>
  <si>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</si>
  <si>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</si>
  <si>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</si>
  <si>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</si>
  <si>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</si>
  <si>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</si>
  <si>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</si>
  <si>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</si>
  <si>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</si>
  <si>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</si>
  <si>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</si>
  <si>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</si>
  <si>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</si>
  <si>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</si>
  <si>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</si>
  <si>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</si>
  <si>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</si>
  <si>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</si>
  <si>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</si>
  <si>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</si>
  <si>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</si>
  <si>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</si>
  <si>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</si>
  <si>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</si>
  <si>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</si>
  <si>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</si>
  <si>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</si>
  <si>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</si>
  <si>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</si>
  <si>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</si>
  <si>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</si>
  <si>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</si>
  <si>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</si>
  <si>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</si>
  <si>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</si>
  <si>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</si>
  <si>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</si>
  <si>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</si>
  <si>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</si>
  <si>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</si>
  <si>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</si>
  <si>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</si>
  <si>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</si>
  <si>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</si>
  <si>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</si>
  <si>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</si>
  <si>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</si>
  <si>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</si>
  <si>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</si>
  <si>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</si>
  <si>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</si>
  <si>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</si>
  <si>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</si>
  <si>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</si>
  <si>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</si>
  <si>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</si>
  <si>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</si>
  <si>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</si>
  <si>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</si>
  <si>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</si>
  <si>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</si>
  <si>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</si>
  <si>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</si>
  <si>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</si>
  <si>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</si>
  <si>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</si>
  <si>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</si>
  <si>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</si>
  <si>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</si>
  <si>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</si>
  <si>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</si>
  <si>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</si>
  <si>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</si>
  <si>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</si>
  <si>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</si>
  <si>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</si>
  <si>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</si>
  <si>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</si>
  <si>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</si>
  <si>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</si>
  <si>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</si>
  <si>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</si>
  <si>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</si>
  <si>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</si>
  <si>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</si>
  <si>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</si>
  <si>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</si>
  <si>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</si>
  <si>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</si>
  <si>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</si>
  <si>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</si>
  <si>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</si>
  <si>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</si>
  <si>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</si>
  <si>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</si>
  <si>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</si>
  <si>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</si>
  <si>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</si>
  <si>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</si>
  <si>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</si>
  <si>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</si>
  <si>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</si>
  <si>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</si>
  <si>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</si>
  <si>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</si>
  <si>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</si>
  <si>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</si>
  <si>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</si>
  <si>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</si>
  <si>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</si>
  <si>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</si>
  <si>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</si>
  <si>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</si>
  <si>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</si>
  <si>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</si>
  <si>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</si>
  <si>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</si>
  <si>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</si>
  <si>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</si>
  <si>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</si>
  <si>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</si>
  <si>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</si>
  <si>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</si>
  <si>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</si>
  <si>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</si>
  <si>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</si>
  <si>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</si>
  <si>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</si>
  <si>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</si>
  <si>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</si>
  <si>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</si>
  <si>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</si>
  <si>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</si>
  <si>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</si>
  <si>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</si>
  <si>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</si>
  <si>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</si>
  <si>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</si>
  <si>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</si>
  <si>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</si>
  <si>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</si>
  <si>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</si>
  <si>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</si>
  <si>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</si>
  <si>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</si>
  <si>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</si>
  <si>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</si>
  <si>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</si>
  <si>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</si>
  <si>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</si>
  <si>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</si>
  <si>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</si>
  <si>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</si>
  <si>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</si>
  <si>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</si>
  <si>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</si>
  <si>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</si>
  <si>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</si>
  <si>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</si>
  <si>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</si>
  <si>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</si>
  <si>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</si>
  <si>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</si>
  <si>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</si>
  <si>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</si>
  <si>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</si>
  <si>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</si>
  <si>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</si>
  <si>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</si>
  <si>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</si>
  <si>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</si>
  <si>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</si>
  <si>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</si>
  <si>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</si>
  <si>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</si>
  <si>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</si>
  <si>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</si>
  <si>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</si>
  <si>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</si>
  <si>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</si>
  <si>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</si>
  <si>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</si>
  <si>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</si>
  <si>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</si>
  <si>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</si>
  <si>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</si>
  <si>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</si>
  <si>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</si>
  <si>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</si>
  <si>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</si>
  <si>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</si>
  <si>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</si>
  <si>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</si>
  <si>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</si>
  <si>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</si>
  <si>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</si>
  <si>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</si>
  <si>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</si>
  <si>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</si>
  <si>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</si>
  <si>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</si>
  <si>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</si>
  <si>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</si>
  <si>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</si>
  <si>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</si>
  <si>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</si>
  <si>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</si>
  <si>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</si>
  <si>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</si>
  <si>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</si>
  <si>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</si>
  <si>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</si>
  <si>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</si>
  <si>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</si>
  <si>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</si>
  <si>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</si>
  <si>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</si>
  <si>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</si>
  <si>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</si>
  <si>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</si>
  <si>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</si>
  <si>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</si>
  <si>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</si>
  <si>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</si>
  <si>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</si>
  <si>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</si>
  <si>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</si>
  <si>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</si>
  <si>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</si>
  <si>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</si>
  <si>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</si>
  <si>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</si>
  <si>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</si>
  <si>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</si>
  <si>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</si>
  <si>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</si>
  <si>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</si>
  <si>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</si>
  <si>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</si>
  <si>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</si>
  <si>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</si>
  <si>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</si>
  <si>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</si>
  <si>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</si>
  <si>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</si>
  <si>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</si>
  <si>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</si>
  <si>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</si>
  <si>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</si>
  <si>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</si>
  <si>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</si>
  <si>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</si>
  <si>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</si>
  <si>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</si>
  <si>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</si>
  <si>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</si>
  <si>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</si>
  <si>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</si>
  <si>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</si>
  <si>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</si>
  <si>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</si>
  <si>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</si>
  <si>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</si>
  <si>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</si>
  <si>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</si>
  <si>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</si>
  <si>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</si>
  <si>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</si>
  <si>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</si>
  <si>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</si>
  <si>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</si>
  <si>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</si>
  <si>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</si>
  <si>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</si>
  <si>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</si>
  <si>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</si>
  <si>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</si>
  <si>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</si>
  <si>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</si>
  <si>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</si>
  <si>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</si>
  <si>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</si>
  <si>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</si>
  <si>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</si>
  <si>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</si>
  <si>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</si>
  <si>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</si>
  <si>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</si>
  <si>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</si>
  <si>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</si>
  <si>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</si>
  <si>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</si>
  <si>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</si>
  <si>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</si>
  <si>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</si>
  <si>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</si>
  <si>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</si>
  <si>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</si>
  <si>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</si>
  <si>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</si>
  <si>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</si>
  <si>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</si>
  <si>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</si>
  <si>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</si>
  <si>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</si>
  <si>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</si>
  <si>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</si>
  <si>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</si>
  <si>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</si>
  <si>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</si>
  <si>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</si>
  <si>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</si>
  <si>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</si>
  <si>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</si>
  <si>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</si>
  <si>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</si>
  <si>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</si>
  <si>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</si>
  <si>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</si>
  <si>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</si>
  <si>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</si>
  <si>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</si>
  <si>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</si>
  <si>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</si>
  <si>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</si>
  <si>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</si>
  <si>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</si>
  <si>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</si>
  <si>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</si>
  <si>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</si>
  <si>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</si>
  <si>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</si>
  <si>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</si>
  <si>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</si>
  <si>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</si>
  <si>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</si>
  <si>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</si>
  <si>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</si>
  <si>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</si>
  <si>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</si>
  <si>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</si>
  <si>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</si>
  <si>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</si>
  <si>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</si>
  <si>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</si>
  <si>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</si>
  <si>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</si>
  <si>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</si>
  <si>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</si>
  <si>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</si>
  <si>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</si>
  <si>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</si>
  <si>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</si>
  <si>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</si>
  <si>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</si>
  <si>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</si>
  <si>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</si>
  <si>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</si>
  <si>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</si>
  <si>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</si>
  <si>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</si>
  <si>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</si>
  <si>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</si>
  <si>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</si>
  <si>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</si>
  <si>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</si>
  <si>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</si>
  <si>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</si>
  <si>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</si>
  <si>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</si>
  <si>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</si>
  <si>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</si>
  <si>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</si>
  <si>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</si>
  <si>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</si>
  <si>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</si>
  <si>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</si>
  <si>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</si>
  <si>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</si>
  <si>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</si>
  <si>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</si>
  <si>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</si>
  <si>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</si>
  <si>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</si>
  <si>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</si>
  <si>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</si>
  <si>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</si>
  <si>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</si>
  <si>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</si>
  <si>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</si>
  <si>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</si>
  <si>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</si>
  <si>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</si>
  <si>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</si>
  <si>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</si>
  <si>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</si>
  <si>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</si>
  <si>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</si>
  <si>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</si>
  <si>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</si>
  <si>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</si>
  <si>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</si>
  <si>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</si>
  <si>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</si>
  <si>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</si>
  <si>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</si>
  <si>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</si>
  <si>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</si>
  <si>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</si>
  <si>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</si>
  <si>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</si>
  <si>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</si>
  <si>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</si>
  <si>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</si>
  <si>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</si>
  <si>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</si>
  <si>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</si>
  <si>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</si>
  <si>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</si>
  <si>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</si>
  <si>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</si>
  <si>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</si>
  <si>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</si>
  <si>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</si>
  <si>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</si>
  <si>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</si>
  <si>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</si>
  <si>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</si>
  <si>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</si>
  <si>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</si>
  <si>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</si>
  <si>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</si>
  <si>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</si>
  <si>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</si>
  <si>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</si>
  <si>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</si>
  <si>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</si>
  <si>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</si>
  <si>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</si>
  <si>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</si>
  <si>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</si>
  <si>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</si>
  <si>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</si>
  <si>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</si>
  <si>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</si>
  <si>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</si>
  <si>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</si>
  <si>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</si>
  <si>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</si>
  <si>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</si>
  <si>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</si>
  <si>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</si>
  <si>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</si>
  <si>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</si>
  <si>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</si>
  <si>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</si>
  <si>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</si>
  <si>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</si>
  <si>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</si>
  <si>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</si>
  <si>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</si>
  <si>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</si>
  <si>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</si>
  <si>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</si>
  <si>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</si>
  <si>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</si>
  <si>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</si>
  <si>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</si>
  <si>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</si>
  <si>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</si>
  <si>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</si>
  <si>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</si>
  <si>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</si>
  <si>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</si>
  <si>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</si>
  <si>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</si>
  <si>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</si>
  <si>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</si>
  <si>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</si>
  <si>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</si>
  <si>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</si>
  <si>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</si>
  <si>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</si>
  <si>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</si>
  <si>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</si>
  <si>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</si>
  <si>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</si>
  <si>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</si>
  <si>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</si>
  <si>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</si>
  <si>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</si>
  <si>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</si>
  <si>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</si>
  <si>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</si>
  <si>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</si>
  <si>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</si>
  <si>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</si>
  <si>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</si>
  <si>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</si>
  <si>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</si>
  <si>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</si>
  <si>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</si>
  <si>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</si>
  <si>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</si>
  <si>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</si>
  <si>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</si>
  <si>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</si>
  <si>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</si>
  <si>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</si>
  <si>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</si>
  <si>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</si>
  <si>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</si>
  <si>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</si>
  <si>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</si>
  <si>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</si>
  <si>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</si>
  <si>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</si>
  <si>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</si>
  <si>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</si>
  <si>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</si>
  <si>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</si>
  <si>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</si>
  <si>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</si>
  <si>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</si>
  <si>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</si>
  <si>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</si>
  <si>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</si>
  <si>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</si>
  <si>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</si>
  <si>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</si>
  <si>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</si>
  <si>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</si>
  <si>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</si>
  <si>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</si>
  <si>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</si>
  <si>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</si>
  <si>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</si>
  <si>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</si>
  <si>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</si>
  <si>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</si>
  <si>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</si>
  <si>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</si>
  <si>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</si>
  <si>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</si>
  <si>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</si>
  <si>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</si>
  <si>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</si>
  <si>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</si>
  <si>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</si>
  <si>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</si>
  <si>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</si>
  <si>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</si>
  <si>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</si>
  <si>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</si>
  <si>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</si>
  <si>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</si>
  <si>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</si>
  <si>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</si>
  <si>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</si>
  <si>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</si>
  <si>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</si>
  <si>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</si>
  <si>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</si>
  <si>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</si>
  <si>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</si>
  <si>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</si>
  <si>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</si>
  <si>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</si>
  <si>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</si>
  <si>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</si>
  <si>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</si>
  <si>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</si>
  <si>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</si>
  <si>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</si>
  <si>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</si>
  <si>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</si>
  <si>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</si>
  <si>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</si>
  <si>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</si>
  <si>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</si>
  <si>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</si>
  <si>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</si>
  <si>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</si>
  <si>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</si>
  <si>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</si>
  <si>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</si>
  <si>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</si>
  <si>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</si>
  <si>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</si>
  <si>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</si>
  <si>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</si>
  <si>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</si>
  <si>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</si>
  <si>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</si>
  <si>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</si>
  <si>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</si>
  <si>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</si>
  <si>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</si>
  <si>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</si>
  <si>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</si>
  <si>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</si>
  <si>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</si>
  <si>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</si>
  <si>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</si>
  <si>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</si>
  <si>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</si>
  <si>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</si>
  <si>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</si>
  <si>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</si>
  <si>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</si>
  <si>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</si>
  <si>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</si>
  <si>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</si>
  <si>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</si>
  <si>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</si>
  <si>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</si>
  <si>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</si>
  <si>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</si>
  <si>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</si>
  <si>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</si>
  <si>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</si>
  <si>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</si>
  <si>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</si>
  <si>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</si>
  <si>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</si>
  <si>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</si>
  <si>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</si>
  <si>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</si>
  <si>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</si>
  <si>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</si>
  <si>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</si>
  <si>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</si>
  <si>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</si>
  <si>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</si>
  <si>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</si>
  <si>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</si>
  <si>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</si>
  <si>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</si>
  <si>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</si>
  <si>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</si>
  <si>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</si>
  <si>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</si>
  <si>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</si>
  <si>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</si>
  <si>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</si>
  <si>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</si>
  <si>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</si>
  <si>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</si>
  <si>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</si>
  <si>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</si>
  <si>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</si>
  <si>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</si>
  <si>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</si>
  <si>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</si>
  <si>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</si>
  <si>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</si>
  <si>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</si>
  <si>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</si>
  <si>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</si>
  <si>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</si>
  <si>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</si>
  <si>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</si>
  <si>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</si>
  <si>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</si>
  <si>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</si>
  <si>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</si>
  <si>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</si>
  <si>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</si>
  <si>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</si>
  <si>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</si>
  <si>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</si>
  <si>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</si>
  <si>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</si>
  <si>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</si>
  <si>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</si>
  <si>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</si>
  <si>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</si>
  <si>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</si>
  <si>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</si>
  <si>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</si>
  <si>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</si>
  <si>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</si>
  <si>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</si>
  <si>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</si>
  <si>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</si>
  <si>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</si>
  <si>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</si>
  <si>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</si>
  <si>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</si>
  <si>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</si>
  <si>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</si>
  <si>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</si>
  <si>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</si>
  <si>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</si>
  <si>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</si>
  <si>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</si>
  <si>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</si>
  <si>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</si>
  <si>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</si>
  <si>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</si>
  <si>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</si>
  <si>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</si>
  <si>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</si>
  <si>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</si>
  <si>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</si>
  <si>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</si>
  <si>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</si>
  <si>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</si>
  <si>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</si>
  <si>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</si>
  <si>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</si>
  <si>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</si>
  <si>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</si>
  <si>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</si>
  <si>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</si>
  <si>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</si>
  <si>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</si>
  <si>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</si>
  <si>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</si>
  <si>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</si>
  <si>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</si>
  <si>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</si>
  <si>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</si>
  <si>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</si>
  <si>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</si>
  <si>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</si>
  <si>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</si>
  <si>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</si>
  <si>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</si>
  <si>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</si>
  <si>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</si>
  <si>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</si>
  <si>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</si>
  <si>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</si>
  <si>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</si>
  <si>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</si>
  <si>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</si>
  <si>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</si>
  <si>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</si>
  <si>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</si>
  <si>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</si>
  <si>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</si>
  <si>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</si>
  <si>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</si>
  <si>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</si>
  <si>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</si>
  <si>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</si>
  <si>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</si>
  <si>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</si>
  <si>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</si>
  <si>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</si>
  <si>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</si>
  <si>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</si>
  <si>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</si>
  <si>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</si>
  <si>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</si>
  <si>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</si>
  <si>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</si>
  <si>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</si>
  <si>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</si>
  <si>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</si>
  <si>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</si>
  <si>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</si>
  <si>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</si>
  <si>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</si>
  <si>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</si>
  <si>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</si>
  <si>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</si>
  <si>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</si>
  <si>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</si>
  <si>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</si>
  <si>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</si>
  <si>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</si>
  <si>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</si>
  <si>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</si>
  <si>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</si>
  <si>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</si>
  <si>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</si>
  <si>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</si>
  <si>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</si>
  <si>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</si>
  <si>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</si>
  <si>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</si>
  <si>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</si>
  <si>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</si>
  <si>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</si>
  <si>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</si>
  <si>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</si>
  <si>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</si>
  <si>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</si>
  <si>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</si>
  <si>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</si>
  <si>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</si>
  <si>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</si>
  <si>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</si>
  <si>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</si>
  <si>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</si>
  <si>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</si>
  <si>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</si>
  <si>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</si>
  <si>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</si>
  <si>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</si>
  <si>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</si>
  <si>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</si>
  <si>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</si>
  <si>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</si>
  <si>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</si>
  <si>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</si>
  <si>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</si>
  <si>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</si>
  <si>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</si>
  <si>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</si>
  <si>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</si>
  <si>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</si>
  <si>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</si>
  <si>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</si>
  <si>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</si>
  <si>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</si>
  <si>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</si>
  <si>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</si>
  <si>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</si>
  <si>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</si>
  <si>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</si>
  <si>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</si>
  <si>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</si>
  <si>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</si>
  <si>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</si>
  <si>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</si>
  <si>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</si>
  <si>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</si>
  <si>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</si>
  <si>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</si>
  <si>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</si>
  <si>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</si>
  <si>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</si>
  <si>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</si>
  <si>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</si>
  <si>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</si>
  <si>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</si>
  <si>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</si>
  <si>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</si>
  <si>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</si>
  <si>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</si>
  <si>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</si>
  <si>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</si>
  <si>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</si>
  <si>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</si>
  <si>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</si>
  <si>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</si>
  <si>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</si>
  <si>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</si>
  <si>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</si>
  <si>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</si>
  <si>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</si>
  <si>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</si>
  <si>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</si>
  <si>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</si>
  <si>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</si>
  <si>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</si>
  <si>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</si>
  <si>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</si>
  <si>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</si>
  <si>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</si>
  <si>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</si>
  <si>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</si>
  <si>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</si>
  <si>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</si>
  <si>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</si>
  <si>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</si>
  <si>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</si>
  <si>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</si>
  <si>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</si>
  <si>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</si>
  <si>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</si>
  <si>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</si>
  <si>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</si>
  <si>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</si>
  <si>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</si>
  <si>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</si>
  <si>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</si>
  <si>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</si>
  <si>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</si>
  <si>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</si>
  <si>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</si>
  <si>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</si>
  <si>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</si>
  <si>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</si>
  <si>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</si>
  <si>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</si>
  <si>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</si>
  <si>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</si>
  <si>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</si>
  <si>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</si>
  <si>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</si>
  <si>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</si>
  <si>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</si>
  <si>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</si>
  <si>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</si>
  <si>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</si>
  <si>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</si>
  <si>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</si>
  <si>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</si>
  <si>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</si>
  <si>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</si>
  <si>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</si>
  <si>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</si>
  <si>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</si>
  <si>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</si>
  <si>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</si>
  <si>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</si>
  <si>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</si>
  <si>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</si>
  <si>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</si>
  <si>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</si>
  <si>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</si>
  <si>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</si>
  <si>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</si>
  <si>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</si>
  <si>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</si>
  <si>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</si>
  <si>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</si>
  <si>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</si>
  <si>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</si>
  <si>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</si>
  <si>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</si>
  <si>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</si>
  <si>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</si>
  <si>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</si>
  <si>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</si>
  <si>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</si>
  <si>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</si>
  <si>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</si>
  <si>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</si>
  <si>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</si>
  <si>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</si>
  <si>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</si>
  <si>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</si>
  <si>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</si>
  <si>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</si>
  <si>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</si>
  <si>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</si>
  <si>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</si>
  <si>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</si>
  <si>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</si>
  <si>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</si>
  <si>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</si>
  <si>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</si>
  <si>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</si>
  <si>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</si>
  <si>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</si>
  <si>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</si>
  <si>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</si>
  <si>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</si>
  <si>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</si>
  <si>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</si>
  <si>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</si>
  <si>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</si>
  <si>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</si>
  <si>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</si>
  <si>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</si>
  <si>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</si>
  <si>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</si>
  <si>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</si>
  <si>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</si>
  <si>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</si>
  <si>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</si>
  <si>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</si>
  <si>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</si>
  <si>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</si>
  <si>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</si>
  <si>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</si>
  <si>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</si>
  <si>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</si>
  <si>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</si>
  <si>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</si>
  <si>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</si>
  <si>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</si>
  <si>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</si>
  <si>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</si>
  <si>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</si>
  <si>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</si>
  <si>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</si>
  <si>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</si>
  <si>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</si>
  <si>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</si>
  <si>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</si>
  <si>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</si>
  <si>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</si>
  <si>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</si>
  <si>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</si>
  <si>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</si>
  <si>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</si>
  <si>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</si>
  <si>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</si>
  <si>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</si>
  <si>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</si>
  <si>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</si>
  <si>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</si>
  <si>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</si>
  <si>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</si>
  <si>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</si>
  <si>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</si>
  <si>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</si>
  <si>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</si>
  <si>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</si>
  <si>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</si>
  <si>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</si>
  <si>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</si>
  <si>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</si>
  <si>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</si>
  <si>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</si>
  <si>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</si>
  <si>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</si>
  <si>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</si>
  <si>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</si>
  <si>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</si>
  <si>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</si>
  <si>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</si>
  <si>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</si>
  <si>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</si>
  <si>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</si>
  <si>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</si>
  <si>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</si>
  <si>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</si>
  <si>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</si>
  <si>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</si>
  <si>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</si>
  <si>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</si>
  <si>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</si>
  <si>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</si>
  <si>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</si>
  <si>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</si>
  <si>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</si>
  <si>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</si>
  <si>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</si>
  <si>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</si>
  <si>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</si>
  <si>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</si>
  <si>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</si>
  <si>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</si>
  <si>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</si>
  <si>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</si>
  <si>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</si>
  <si>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</si>
  <si>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</si>
  <si>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</si>
  <si>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</si>
  <si>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</si>
  <si>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</si>
  <si>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</si>
  <si>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</si>
  <si>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</si>
  <si>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</si>
  <si>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</si>
  <si>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</si>
  <si>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</si>
  <si>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</si>
  <si>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</si>
  <si>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</si>
  <si>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</si>
  <si>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</si>
  <si>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</si>
  <si>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</si>
  <si>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</si>
  <si>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</si>
  <si>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</si>
  <si>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</si>
  <si>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</si>
  <si>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</si>
  <si>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</si>
  <si>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</si>
  <si>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</si>
  <si>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</si>
  <si>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</si>
  <si>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</si>
  <si>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</si>
  <si>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</si>
  <si>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</si>
  <si>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</si>
  <si>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</si>
  <si>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</si>
  <si>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</si>
  <si>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</si>
  <si>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</si>
  <si>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</si>
  <si>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</si>
  <si>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</si>
  <si>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</si>
  <si>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</si>
  <si>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</si>
  <si>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</si>
  <si>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</si>
  <si>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</si>
  <si>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</si>
  <si>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</si>
  <si>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</si>
  <si>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</si>
  <si>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</si>
  <si>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</si>
  <si>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</si>
  <si>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</si>
  <si>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</si>
  <si>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</si>
  <si>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</si>
  <si>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</si>
  <si>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</si>
  <si>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</si>
  <si>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</si>
  <si>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</si>
  <si>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</si>
  <si>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</si>
  <si>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</si>
  <si>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</si>
  <si>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</si>
  <si>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</si>
  <si>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</si>
  <si>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</si>
  <si>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</si>
  <si>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</si>
  <si>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</si>
  <si>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</si>
  <si>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</si>
  <si>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</si>
  <si>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</si>
  <si>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</si>
  <si>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</si>
  <si>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</si>
  <si>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</si>
  <si>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</si>
  <si>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</si>
  <si>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</si>
  <si>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</si>
  <si>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</si>
  <si>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</si>
  <si>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</si>
  <si>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</si>
  <si>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</si>
  <si>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</si>
  <si>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</si>
  <si>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</si>
  <si>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</si>
  <si>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</si>
  <si>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</si>
  <si>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</si>
  <si>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</si>
  <si>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</si>
  <si>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</si>
  <si>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</si>
  <si>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</si>
  <si>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</si>
  <si>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</si>
  <si>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</si>
  <si>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</si>
  <si>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</si>
  <si>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</si>
  <si>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</si>
  <si>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</si>
  <si>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</si>
  <si>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</si>
  <si>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</si>
  <si>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</si>
  <si>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</si>
  <si>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</si>
  <si>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</si>
  <si>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</si>
  <si>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</si>
  <si>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</si>
  <si>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</si>
  <si>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</si>
  <si>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</si>
  <si>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</si>
  <si>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</si>
  <si>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</si>
  <si>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</si>
  <si>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</si>
  <si>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</si>
  <si>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</si>
  <si>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</si>
  <si>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</si>
  <si>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</si>
  <si>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</si>
  <si>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</si>
  <si>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</si>
  <si>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</si>
  <si>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</si>
  <si>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</si>
  <si>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</si>
  <si>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</si>
  <si>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</si>
  <si>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</si>
  <si>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</si>
  <si>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</si>
  <si>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</si>
  <si>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</si>
  <si>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</si>
  <si>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</si>
  <si>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</si>
  <si>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</si>
  <si>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</si>
  <si>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</si>
  <si>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</si>
  <si>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</si>
  <si>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</si>
  <si>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</si>
  <si>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</si>
  <si>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</si>
  <si>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</si>
  <si>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</si>
  <si>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</si>
  <si>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</si>
  <si>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</si>
  <si>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</si>
  <si>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</si>
  <si>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</si>
  <si>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</si>
  <si>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</si>
  <si>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</si>
  <si>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</si>
  <si>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</si>
  <si>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</si>
  <si>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</si>
  <si>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</si>
  <si>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</si>
  <si>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</si>
  <si>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</si>
  <si>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</si>
  <si>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</si>
  <si>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</si>
  <si>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</si>
  <si>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</si>
  <si>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</si>
  <si>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</si>
  <si>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</si>
  <si>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</si>
  <si>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</si>
  <si>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</si>
  <si>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</si>
  <si>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</si>
  <si>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</si>
  <si>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</si>
  <si>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</si>
  <si>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</si>
  <si>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</si>
  <si>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</si>
  <si>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</si>
  <si>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</si>
  <si>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</si>
  <si>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</si>
  <si>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</si>
  <si>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</si>
  <si>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</si>
  <si>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</si>
  <si>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</si>
  <si>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</si>
  <si>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</si>
  <si>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</si>
  <si>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</si>
  <si>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</si>
  <si>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</si>
  <si>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</si>
  <si>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</si>
  <si>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</si>
  <si>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</si>
  <si>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</si>
  <si>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</si>
  <si>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</si>
  <si>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</si>
  <si>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</si>
  <si>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</si>
  <si>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</si>
  <si>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</si>
  <si>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</si>
  <si>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</si>
  <si>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</si>
  <si>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</si>
  <si>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</si>
  <si>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</si>
  <si>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</si>
  <si>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</si>
  <si>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</si>
  <si>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</si>
  <si>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</si>
  <si>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</si>
  <si>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</si>
  <si>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</si>
  <si>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</si>
  <si>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</si>
  <si>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</si>
  <si>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</si>
  <si>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</si>
  <si>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</si>
  <si>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</si>
  <si>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</si>
  <si>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</si>
  <si>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</si>
  <si>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</si>
  <si>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</si>
  <si>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</si>
  <si>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</si>
  <si>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</si>
  <si>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</si>
  <si>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</si>
  <si>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</si>
  <si>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</si>
  <si>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</si>
  <si>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</si>
  <si>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</si>
  <si>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</si>
  <si>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</si>
  <si>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</si>
  <si>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</si>
  <si>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</si>
  <si>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</si>
  <si>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</si>
  <si>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</si>
  <si>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</si>
  <si>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</si>
  <si>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</si>
  <si>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</si>
  <si>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</si>
  <si>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</si>
  <si>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</si>
  <si>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</si>
  <si>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</si>
  <si>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</si>
  <si>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</si>
  <si>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</si>
  <si>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</si>
  <si>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</si>
  <si>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</si>
  <si>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</si>
  <si>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</si>
  <si>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</si>
  <si>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</si>
  <si>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</si>
  <si>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</si>
  <si>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</si>
  <si>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</si>
  <si>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</si>
  <si>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</si>
  <si>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</si>
  <si>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</si>
  <si>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</si>
  <si>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</si>
  <si>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</si>
  <si>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</si>
  <si>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</si>
  <si>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</si>
  <si>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</si>
  <si>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</si>
  <si>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</si>
  <si>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</si>
  <si>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</si>
  <si>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</si>
  <si>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</si>
  <si>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</si>
  <si>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</si>
  <si>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</si>
  <si>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</si>
  <si>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</si>
  <si>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</si>
  <si>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</si>
  <si>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</si>
  <si>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</si>
  <si>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</si>
  <si>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</si>
  <si>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</si>
  <si>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</si>
  <si>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</si>
  <si>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</si>
  <si>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</si>
  <si>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</si>
  <si>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</si>
  <si>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</si>
  <si>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</si>
  <si>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</si>
  <si>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</si>
  <si>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</si>
  <si>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</si>
  <si>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</si>
  <si>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</si>
  <si>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</si>
  <si>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</si>
  <si>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</si>
  <si>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</si>
  <si>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</si>
  <si>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</si>
  <si>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</si>
  <si>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</si>
  <si>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</si>
  <si>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</si>
  <si>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</si>
  <si>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</si>
  <si>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</si>
  <si>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</si>
  <si>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</si>
  <si>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</si>
  <si>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</si>
  <si>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</si>
  <si>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</si>
  <si>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</si>
  <si>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</si>
  <si>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</si>
  <si>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</si>
  <si>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</si>
  <si>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</si>
  <si>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</si>
  <si>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</si>
  <si>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</si>
  <si>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</si>
  <si>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</si>
  <si>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</si>
  <si>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</si>
  <si>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</si>
  <si>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</si>
  <si>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</si>
  <si>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</si>
  <si>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</si>
  <si>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</si>
  <si>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</si>
  <si>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</si>
  <si>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</si>
  <si>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</si>
  <si>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</si>
  <si>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</si>
  <si>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</si>
  <si>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</si>
  <si>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</si>
  <si>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</si>
  <si>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</si>
  <si>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</si>
  <si>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</si>
  <si>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</si>
  <si>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</si>
  <si>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</si>
  <si>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</si>
  <si>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</si>
  <si>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</si>
  <si>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</si>
  <si>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</si>
  <si>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</si>
  <si>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</si>
  <si>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</si>
  <si>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</si>
  <si>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</si>
  <si>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</si>
  <si>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</si>
  <si>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</si>
  <si>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</si>
  <si>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</si>
  <si>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</si>
  <si>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</si>
  <si>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</si>
  <si>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</si>
  <si>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</si>
  <si>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</si>
  <si>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</si>
  <si>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</si>
  <si>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</si>
  <si>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</si>
  <si>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</si>
  <si>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</si>
  <si>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</si>
  <si>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</si>
  <si>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</si>
  <si>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</si>
  <si>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</si>
  <si>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</si>
  <si>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</si>
  <si>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</si>
  <si>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</si>
  <si>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</si>
  <si>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</si>
  <si>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</si>
  <si>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</si>
  <si>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</si>
  <si>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</si>
  <si>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</si>
  <si>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</si>
  <si>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</si>
  <si>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</si>
  <si>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</si>
  <si>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</si>
  <si>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</si>
  <si>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</si>
  <si>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</si>
  <si>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</si>
  <si>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</si>
  <si>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</si>
  <si>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</si>
  <si>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</si>
  <si>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</si>
  <si>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</si>
  <si>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</si>
  <si>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</si>
  <si>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</si>
  <si>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</si>
  <si>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</si>
  <si>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</si>
  <si>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</si>
  <si>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</si>
  <si>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</si>
  <si>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</si>
  <si>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</si>
  <si>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</si>
  <si>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</si>
  <si>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</si>
  <si>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</si>
  <si>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</si>
  <si>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</si>
  <si>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</si>
  <si>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</si>
  <si>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</si>
  <si>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</si>
  <si>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</si>
  <si>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</si>
  <si>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</si>
  <si>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</si>
  <si>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</si>
  <si>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</si>
  <si>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</si>
  <si>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</si>
  <si>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</si>
  <si>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</si>
  <si>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</si>
  <si>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</si>
  <si>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</si>
  <si>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</si>
  <si>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</si>
  <si>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</si>
  <si>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</si>
  <si>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</si>
  <si>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</si>
  <si>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</si>
  <si>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</si>
  <si>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</si>
  <si>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</si>
  <si>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</si>
  <si>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</si>
  <si>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</si>
  <si>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</si>
  <si>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</si>
  <si>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</si>
  <si>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</si>
  <si>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</si>
  <si>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</si>
  <si>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</si>
  <si>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</si>
  <si>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</si>
  <si>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</si>
  <si>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</si>
  <si>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</si>
  <si>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</si>
  <si>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</si>
  <si>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</si>
  <si>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</si>
  <si>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</si>
  <si>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</si>
  <si>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</si>
  <si>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</si>
  <si>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</si>
  <si>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</si>
  <si>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</si>
  <si>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</si>
  <si>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</si>
  <si>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</si>
  <si>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</si>
  <si>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</si>
  <si>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</si>
  <si>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</si>
  <si>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</si>
  <si>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</si>
  <si>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</si>
  <si>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</si>
  <si>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</si>
  <si>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</si>
  <si>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</si>
  <si>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</si>
  <si>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</si>
  <si>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</si>
  <si>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</si>
  <si>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</si>
  <si>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</si>
  <si>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</si>
  <si>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</si>
  <si>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</si>
  <si>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</si>
  <si>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</si>
  <si>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</si>
  <si>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</si>
  <si>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</si>
  <si>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</si>
  <si>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</si>
  <si>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</si>
  <si>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</si>
  <si>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</si>
  <si>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</si>
  <si>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</si>
  <si>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</si>
  <si>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</si>
  <si>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</si>
  <si>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</si>
  <si>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</si>
  <si>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</si>
  <si>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</si>
  <si>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</si>
  <si>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</si>
  <si>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</si>
  <si>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</si>
  <si>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</si>
  <si>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</si>
  <si>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</si>
  <si>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</si>
  <si>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</si>
  <si>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</si>
  <si>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</si>
  <si>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</si>
  <si>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</si>
  <si>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</si>
  <si>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</si>
  <si>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</si>
  <si>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</si>
  <si>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</si>
  <si>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</si>
  <si>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</si>
  <si>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</si>
  <si>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</si>
  <si>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</si>
  <si>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</si>
  <si>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</si>
  <si>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</si>
  <si>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</si>
  <si>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</si>
  <si>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</si>
  <si>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</si>
  <si>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</si>
  <si>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</si>
  <si>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</si>
  <si>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</si>
  <si>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</si>
  <si>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</si>
  <si>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</si>
  <si>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</si>
  <si>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</si>
  <si>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</si>
  <si>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</si>
  <si>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</si>
  <si>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</si>
  <si>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</si>
  <si>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</si>
  <si>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</si>
  <si>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</si>
  <si>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</si>
  <si>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</si>
  <si>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</si>
  <si>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</si>
  <si>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</si>
  <si>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</si>
  <si>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</si>
  <si>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</si>
  <si>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</si>
  <si>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</si>
  <si>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</si>
  <si>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</si>
  <si>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</si>
  <si>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</si>
  <si>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</si>
  <si>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</si>
  <si>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</si>
  <si>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</si>
  <si>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</si>
  <si>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</si>
  <si>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</si>
  <si>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</si>
  <si>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</si>
  <si>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</si>
  <si>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</si>
  <si>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</si>
  <si>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</si>
  <si>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</si>
  <si>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</si>
  <si>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</si>
  <si>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</si>
  <si>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</si>
  <si>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</si>
  <si>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</si>
  <si>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</si>
  <si>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</si>
  <si>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</si>
  <si>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</si>
  <si>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</si>
  <si>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</si>
  <si>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</si>
  <si>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</si>
  <si>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</si>
  <si>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</si>
  <si>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</si>
  <si>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</si>
  <si>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</si>
  <si>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</si>
  <si>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</si>
  <si>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</si>
  <si>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</si>
  <si>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</si>
  <si>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</si>
  <si>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</si>
  <si>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</si>
  <si>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</si>
  <si>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</si>
  <si>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</si>
  <si>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</si>
  <si>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</si>
  <si>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</si>
  <si>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</si>
  <si>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</si>
  <si>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</si>
  <si>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</si>
  <si>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</si>
  <si>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</si>
  <si>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</si>
  <si>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</si>
  <si>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</si>
  <si>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</si>
  <si>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</si>
  <si>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</si>
  <si>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</si>
  <si>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</si>
  <si>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</si>
  <si>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</si>
  <si>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</si>
  <si>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</si>
  <si>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</si>
  <si>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</si>
  <si>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</si>
  <si>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</si>
  <si>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</si>
  <si>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</si>
  <si>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</si>
  <si>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</si>
  <si>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</si>
  <si>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</si>
  <si>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</si>
  <si>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</si>
  <si>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</si>
  <si>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</si>
  <si>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</si>
  <si>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</si>
  <si>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</si>
  <si>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</si>
  <si>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</si>
  <si>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</si>
  <si>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</si>
  <si>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</si>
  <si>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</si>
  <si>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</si>
  <si>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</si>
  <si>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</si>
  <si>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</si>
  <si>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</si>
  <si>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</si>
  <si>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</si>
  <si>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</si>
  <si>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</si>
  <si>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</si>
  <si>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</si>
  <si>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</si>
  <si>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</si>
  <si>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</si>
  <si>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</si>
  <si>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</si>
  <si>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</si>
  <si>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</si>
  <si>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</si>
  <si>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</si>
  <si>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</si>
  <si>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</si>
  <si>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</si>
  <si>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</si>
  <si>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</si>
  <si>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</si>
  <si>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</si>
  <si>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</si>
  <si>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</si>
  <si>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</si>
  <si>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</si>
  <si>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</si>
  <si>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</si>
  <si>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</si>
  <si>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</si>
  <si>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</si>
  <si>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</si>
  <si>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</si>
  <si>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</si>
  <si>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</si>
  <si>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</si>
  <si>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</si>
  <si>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</si>
  <si>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</si>
  <si>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</si>
  <si>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</si>
  <si>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</si>
  <si>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</si>
  <si>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</si>
  <si>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</si>
  <si>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</si>
  <si>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</si>
  <si>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</si>
  <si>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</si>
  <si>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</si>
  <si>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</si>
  <si>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</si>
  <si>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</si>
  <si>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</si>
  <si>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</si>
  <si>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</si>
  <si>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</si>
  <si>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</si>
  <si>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</si>
  <si>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</si>
  <si>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</si>
  <si>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</si>
  <si>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</si>
  <si>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</si>
  <si>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</si>
  <si>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</si>
  <si>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</si>
  <si>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</si>
  <si>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</si>
  <si>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</si>
  <si>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</si>
  <si>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</si>
  <si>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</si>
  <si>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</si>
  <si>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</si>
  <si>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</si>
  <si>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</si>
  <si>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</si>
  <si>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</si>
  <si>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</si>
  <si>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</si>
  <si>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</si>
  <si>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</si>
  <si>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</si>
  <si>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</si>
  <si>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</si>
  <si>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</si>
  <si>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</si>
  <si>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</si>
  <si>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</si>
  <si>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</si>
  <si>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</si>
  <si>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</si>
  <si>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</si>
  <si>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</si>
  <si>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</si>
  <si>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</si>
  <si>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</si>
  <si>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</si>
  <si>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</si>
  <si>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</si>
  <si>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</si>
  <si>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</si>
  <si>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</si>
  <si>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</si>
  <si>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</si>
  <si>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</si>
  <si>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</si>
  <si>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</si>
  <si>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</si>
  <si>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</si>
  <si>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</si>
  <si>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</si>
  <si>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</si>
  <si>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</si>
  <si>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</si>
  <si>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</si>
  <si>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</si>
  <si>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</si>
  <si>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</si>
  <si>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</si>
  <si>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</si>
  <si>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</si>
  <si>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</si>
  <si>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</si>
  <si>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</si>
  <si>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</si>
  <si>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</si>
  <si>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</si>
  <si>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</si>
  <si>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</si>
  <si>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</si>
  <si>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</si>
  <si>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</si>
  <si>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</si>
  <si>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</si>
  <si>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</si>
  <si>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</si>
  <si>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</si>
  <si>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</si>
  <si>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</si>
  <si>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</si>
  <si>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</si>
  <si>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</si>
  <si>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</si>
  <si>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</si>
  <si>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</si>
  <si>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</si>
  <si>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</si>
  <si>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</si>
  <si>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</si>
  <si>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</si>
  <si>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</si>
  <si>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</si>
  <si>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</si>
  <si>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</si>
  <si>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</si>
  <si>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</si>
  <si>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</si>
  <si>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</si>
  <si>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</si>
  <si>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</si>
  <si>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</si>
  <si>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</si>
  <si>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</si>
  <si>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</si>
  <si>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</si>
  <si>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</si>
  <si>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</si>
  <si>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</si>
  <si>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</si>
  <si>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</si>
  <si>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</si>
  <si>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</si>
  <si>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</si>
  <si>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</si>
  <si>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</si>
  <si>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</si>
  <si>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</si>
  <si>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</si>
  <si>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</si>
  <si>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</si>
  <si>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</si>
  <si>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</si>
  <si>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</si>
  <si>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</si>
  <si>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</si>
  <si>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</si>
  <si>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</si>
  <si>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</si>
  <si>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</si>
  <si>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</si>
  <si>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</si>
  <si>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</si>
  <si>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</si>
  <si>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</si>
  <si>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</si>
  <si>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</si>
  <si>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</si>
  <si>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</si>
  <si>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</si>
  <si>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</si>
  <si>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</si>
  <si>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</si>
  <si>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</si>
  <si>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</si>
  <si>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</si>
  <si>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</si>
  <si>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</si>
  <si>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</si>
  <si>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</si>
  <si>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</si>
  <si>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</si>
  <si>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</si>
  <si>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</si>
  <si>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</si>
  <si>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</si>
  <si>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</si>
  <si>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</si>
  <si>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</si>
  <si>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</si>
  <si>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</si>
  <si>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</si>
  <si>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</si>
  <si>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</si>
  <si>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</si>
  <si>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</si>
  <si>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</si>
  <si>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</si>
  <si>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</si>
  <si>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</si>
  <si>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</si>
  <si>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</si>
  <si>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</si>
  <si>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</si>
  <si>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</si>
  <si>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</si>
  <si>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</si>
  <si>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</si>
  <si>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</si>
  <si>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</si>
  <si>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</si>
  <si>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</si>
  <si>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</si>
  <si>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</si>
  <si>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</si>
  <si>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</si>
  <si>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</si>
  <si>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</si>
  <si>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</si>
  <si>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</si>
  <si>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</si>
  <si>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</si>
  <si>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</si>
  <si>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</si>
  <si>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</si>
  <si>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</si>
  <si>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</si>
  <si>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</si>
  <si>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</si>
  <si>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</si>
  <si>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</si>
  <si>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</si>
  <si>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</si>
  <si>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</si>
  <si>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</si>
  <si>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</si>
  <si>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</si>
  <si>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</si>
  <si>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</si>
  <si>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</si>
  <si>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</si>
  <si>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</si>
  <si>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</si>
  <si>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</si>
  <si>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</si>
  <si>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</si>
  <si>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</si>
  <si>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</si>
  <si>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</si>
  <si>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</si>
  <si>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</si>
  <si>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</si>
  <si>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</si>
  <si>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</si>
  <si>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</si>
  <si>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</si>
  <si>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</si>
  <si>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</si>
  <si>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</si>
  <si>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</si>
  <si>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</si>
  <si>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</si>
  <si>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</si>
  <si>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</si>
  <si>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</si>
  <si>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</si>
  <si>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</si>
  <si>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</si>
  <si>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</si>
  <si>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</si>
  <si>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</si>
  <si>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</si>
  <si>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</si>
  <si>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</si>
  <si>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</si>
  <si>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</si>
  <si>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</si>
  <si>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</si>
  <si>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</si>
  <si>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</si>
  <si>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</si>
  <si>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</si>
  <si>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</si>
  <si>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</si>
  <si>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</si>
  <si>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</si>
  <si>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</si>
  <si>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</si>
  <si>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</si>
  <si>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</si>
  <si>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</si>
  <si>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</si>
  <si>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</si>
  <si>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</si>
  <si>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</si>
  <si>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</si>
  <si>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</si>
  <si>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</si>
  <si>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</si>
  <si>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</si>
  <si>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</si>
  <si>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</si>
  <si>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</si>
  <si>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</si>
  <si>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</si>
  <si>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</si>
  <si>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</si>
  <si>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</si>
  <si>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</si>
  <si>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</si>
  <si>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</si>
  <si>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</si>
  <si>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</si>
  <si>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</si>
  <si>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</si>
  <si>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</si>
  <si>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</si>
  <si>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</si>
  <si>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</si>
  <si>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</si>
  <si>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</si>
  <si>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</si>
  <si>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</si>
  <si>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</si>
  <si>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</si>
  <si>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</si>
  <si>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</si>
  <si>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</si>
  <si>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</si>
  <si>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</si>
  <si>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</si>
  <si>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</si>
  <si>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</si>
  <si>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</si>
  <si>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</si>
  <si>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</si>
  <si>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</si>
  <si>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</si>
  <si>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</si>
  <si>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</si>
  <si>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</si>
  <si>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</si>
  <si>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</si>
  <si>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</si>
  <si>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</si>
  <si>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</si>
  <si>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</si>
  <si>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</si>
  <si>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</si>
  <si>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</si>
  <si>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</si>
  <si>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</si>
  <si>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</si>
  <si>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</si>
  <si>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</si>
  <si>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</si>
  <si>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</si>
  <si>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</si>
  <si>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</si>
  <si>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</si>
  <si>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</si>
  <si>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</si>
  <si>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</si>
  <si>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</si>
  <si>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</si>
  <si>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</si>
  <si>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</si>
  <si>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</si>
  <si>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</si>
  <si>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</si>
  <si>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</si>
  <si>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</si>
  <si>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</si>
  <si>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</si>
  <si>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</si>
  <si>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</si>
  <si>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</si>
  <si>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</si>
  <si>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</si>
  <si>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</si>
  <si>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</si>
  <si>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</si>
  <si>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</si>
  <si>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</si>
  <si>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</si>
  <si>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</si>
  <si>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</si>
  <si>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</si>
  <si>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</si>
  <si>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</si>
  <si>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</si>
  <si>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</si>
  <si>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</si>
  <si>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</si>
  <si>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</si>
  <si>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</si>
  <si>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</si>
  <si>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</si>
  <si>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</si>
  <si>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</si>
  <si>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</si>
  <si>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</si>
  <si>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</si>
  <si>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</si>
  <si>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</si>
  <si>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</si>
  <si>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</si>
  <si>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</si>
  <si>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</si>
  <si>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</si>
  <si>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</si>
  <si>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</si>
  <si>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</si>
  <si>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</si>
  <si>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</si>
  <si>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</si>
  <si>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</si>
  <si>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</si>
  <si>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</si>
  <si>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</si>
  <si>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</si>
  <si>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</si>
  <si>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</si>
  <si>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</si>
  <si>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</si>
  <si>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</si>
  <si>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</si>
  <si>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</si>
  <si>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</si>
  <si>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</si>
  <si>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</si>
  <si>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</si>
  <si>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</si>
  <si>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</si>
  <si>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</si>
  <si>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</si>
  <si>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</si>
  <si>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</si>
  <si>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</si>
  <si>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</si>
  <si>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</si>
  <si>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</si>
  <si>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</si>
  <si>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</si>
  <si>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</si>
  <si>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</si>
  <si>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</si>
  <si>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</si>
  <si>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</si>
  <si>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</si>
  <si>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</si>
  <si>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</si>
  <si>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</si>
  <si>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</si>
  <si>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</si>
  <si>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</si>
  <si>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</si>
  <si>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</si>
  <si>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</si>
  <si>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</si>
  <si>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</si>
  <si>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</si>
  <si>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</si>
  <si>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</si>
  <si>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</si>
  <si>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</si>
  <si>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</si>
  <si>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</si>
  <si>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</si>
  <si>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</si>
  <si>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</si>
  <si>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</si>
  <si>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</si>
  <si>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</si>
  <si>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</si>
  <si>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</si>
  <si>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</si>
  <si>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</si>
  <si>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</si>
  <si>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</si>
  <si>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</si>
  <si>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</si>
  <si>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</si>
  <si>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</si>
  <si>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</si>
  <si>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</si>
  <si>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</si>
  <si>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</si>
  <si>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</si>
  <si>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</si>
  <si>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</si>
  <si>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</si>
  <si>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</si>
  <si>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</si>
  <si>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</si>
  <si>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</si>
  <si>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</si>
  <si>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</si>
  <si>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</si>
  <si>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</si>
  <si>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</si>
  <si>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</si>
  <si>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</si>
  <si>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</si>
  <si>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</si>
  <si>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</si>
  <si>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</si>
  <si>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</si>
  <si>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</si>
  <si>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</si>
  <si>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</si>
  <si>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</si>
  <si>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</si>
  <si>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</si>
  <si>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</si>
  <si>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</si>
  <si>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</si>
  <si>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</si>
  <si>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</si>
  <si>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</si>
  <si>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</si>
  <si>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</si>
  <si>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</si>
  <si>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</si>
  <si>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</si>
  <si>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</si>
  <si>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</si>
  <si>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</si>
  <si>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</si>
  <si>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</si>
  <si>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</si>
  <si>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</si>
  <si>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</si>
  <si>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</si>
  <si>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</si>
  <si>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</si>
  <si>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</si>
  <si>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</si>
  <si>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</si>
  <si>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</si>
  <si>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</si>
  <si>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</si>
  <si>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</si>
  <si>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</si>
  <si>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</si>
  <si>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</si>
  <si>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</si>
  <si>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</si>
  <si>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</si>
  <si>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</si>
  <si>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</si>
  <si>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</si>
  <si>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</si>
  <si>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</si>
  <si>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</si>
  <si>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</si>
  <si>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</si>
  <si>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</si>
  <si>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</si>
  <si>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</si>
  <si>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</si>
  <si>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</si>
  <si>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</si>
  <si>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</si>
  <si>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</si>
  <si>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</si>
  <si>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</si>
  <si>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</si>
  <si>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</si>
  <si>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</si>
  <si>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</si>
  <si>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</si>
  <si>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</si>
  <si>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</si>
  <si>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</si>
  <si>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</si>
  <si>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</si>
  <si>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</si>
  <si>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</si>
  <si>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</si>
  <si>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</si>
  <si>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</si>
  <si>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</si>
  <si>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</si>
  <si>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</si>
  <si>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</si>
  <si>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</si>
  <si>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</si>
  <si>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</si>
  <si>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</si>
  <si>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</si>
  <si>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</si>
  <si>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</si>
  <si>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</si>
  <si>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</si>
  <si>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</si>
  <si>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</si>
  <si>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</si>
  <si>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</si>
  <si>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</si>
  <si>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</si>
  <si>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</si>
  <si>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</si>
  <si>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</si>
  <si>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</si>
  <si>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</si>
  <si>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</si>
  <si>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</si>
  <si>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</si>
  <si>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</si>
  <si>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</si>
  <si>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</si>
  <si>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</si>
  <si>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</si>
  <si>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</si>
  <si>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</si>
  <si>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</si>
  <si>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</si>
  <si>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</si>
  <si>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</si>
  <si>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</si>
  <si>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</si>
  <si>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</si>
  <si>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</si>
  <si>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</si>
  <si>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</si>
  <si>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</si>
  <si>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</si>
  <si>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</si>
  <si>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</si>
  <si>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</si>
  <si>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</si>
  <si>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</si>
  <si>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</si>
  <si>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</si>
  <si>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</si>
  <si>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</si>
  <si>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</si>
  <si>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</si>
  <si>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</si>
  <si>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</si>
  <si>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</si>
  <si>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</si>
  <si>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</si>
  <si>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</si>
  <si>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</si>
  <si>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</si>
  <si>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</si>
  <si>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</si>
  <si>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</si>
  <si>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</si>
  <si>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</si>
  <si>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</si>
  <si>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</si>
  <si>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</si>
  <si>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</si>
  <si>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</si>
  <si>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</si>
  <si>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</si>
  <si>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</si>
  <si>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</si>
  <si>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</si>
  <si>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</si>
  <si>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</si>
  <si>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</si>
  <si>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</si>
  <si>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</si>
  <si>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</si>
  <si>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</si>
  <si>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</si>
  <si>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</si>
  <si>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</si>
  <si>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</si>
  <si>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</si>
  <si>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</si>
  <si>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</si>
  <si>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</si>
  <si>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</si>
  <si>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</si>
  <si>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</si>
  <si>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</si>
  <si>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</si>
  <si>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</si>
  <si>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</si>
  <si>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</si>
  <si>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</si>
  <si>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</si>
  <si>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</si>
  <si>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</si>
  <si>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</si>
  <si>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</si>
  <si>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</si>
  <si>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</si>
  <si>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</si>
  <si>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</si>
  <si>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</si>
  <si>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</si>
  <si>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</si>
  <si>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</si>
  <si>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</si>
  <si>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</si>
  <si>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</si>
  <si>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</si>
  <si>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</si>
  <si>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</si>
  <si>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</si>
  <si>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</si>
  <si>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</si>
  <si>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</si>
  <si>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</si>
  <si>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</si>
  <si>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</si>
  <si>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</si>
  <si>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</si>
  <si>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</si>
  <si>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</si>
  <si>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</si>
  <si>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</si>
  <si>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</si>
  <si>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</si>
  <si>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</si>
  <si>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</si>
  <si>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</si>
  <si>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</si>
  <si>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</si>
  <si>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</si>
  <si>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</si>
  <si>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</si>
  <si>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</si>
  <si>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</si>
  <si>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</si>
  <si>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</si>
  <si>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</si>
  <si>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</si>
  <si>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</si>
  <si>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</si>
  <si>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</si>
  <si>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</si>
  <si>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</si>
  <si>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</si>
  <si>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</si>
  <si>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</si>
  <si>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</si>
  <si>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</si>
  <si>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</si>
  <si>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</si>
  <si>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</si>
  <si>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</si>
  <si>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</si>
  <si>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</si>
  <si>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</si>
  <si>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</si>
  <si>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</si>
  <si>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</si>
  <si>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</si>
  <si>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</si>
  <si>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</si>
  <si>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</si>
  <si>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</si>
  <si>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</si>
  <si>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</si>
  <si>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</si>
  <si>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</si>
  <si>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</si>
  <si>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</si>
  <si>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</si>
  <si>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</si>
  <si>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</si>
  <si>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</si>
  <si>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</si>
  <si>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</si>
  <si>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</si>
  <si>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</si>
  <si>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</si>
  <si>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</si>
  <si>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</si>
  <si>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</si>
  <si>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</si>
  <si>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</si>
  <si>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</si>
  <si>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</si>
  <si>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</si>
  <si>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</si>
  <si>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</si>
  <si>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</si>
  <si>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</si>
  <si>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</si>
  <si>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</si>
  <si>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</si>
  <si>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</si>
  <si>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</si>
  <si>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</si>
  <si>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</si>
  <si>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</si>
  <si>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</si>
  <si>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</si>
  <si>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</si>
  <si>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</si>
  <si>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</si>
  <si>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</si>
  <si>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</si>
  <si>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</si>
  <si>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</si>
  <si>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</si>
  <si>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</si>
  <si>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</si>
  <si>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</si>
  <si>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</si>
  <si>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</si>
  <si>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</si>
  <si>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</si>
  <si>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</si>
  <si>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</si>
  <si>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</si>
  <si>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</si>
  <si>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</si>
  <si>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</si>
  <si>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</si>
  <si>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</si>
  <si>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</si>
  <si>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</si>
  <si>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</si>
  <si>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</si>
  <si>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</si>
  <si>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</si>
  <si>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</si>
  <si>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</si>
  <si>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</si>
  <si>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</si>
  <si>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</si>
  <si>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</si>
  <si>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</si>
  <si>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</si>
  <si>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</si>
  <si>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</si>
  <si>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</si>
  <si>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</si>
  <si>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</si>
  <si>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</si>
  <si>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</si>
  <si>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</si>
  <si>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</si>
  <si>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</si>
  <si>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</si>
  <si>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</si>
  <si>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</si>
  <si>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</si>
  <si>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</si>
  <si>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</si>
  <si>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</si>
  <si>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</si>
  <si>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</si>
  <si>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</si>
  <si>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</si>
  <si>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</si>
  <si>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</si>
  <si>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</si>
  <si>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</si>
  <si>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</si>
  <si>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</si>
  <si>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</si>
  <si>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</si>
  <si>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</si>
  <si>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</si>
  <si>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</si>
  <si>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</si>
  <si>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</si>
  <si>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</si>
  <si>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</si>
  <si>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</si>
  <si>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</si>
  <si>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</si>
  <si>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</si>
  <si>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</si>
  <si>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</si>
  <si>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</si>
  <si>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</si>
  <si>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</si>
  <si>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</si>
  <si>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</si>
  <si>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</si>
  <si>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</si>
  <si>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</si>
  <si>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</si>
  <si>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</si>
  <si>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</si>
  <si>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</si>
  <si>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</si>
  <si>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</si>
  <si>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</si>
  <si>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</si>
  <si>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</si>
  <si>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</si>
  <si>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</si>
  <si>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</si>
  <si>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</si>
  <si>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</si>
  <si>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</si>
  <si>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</si>
  <si>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</si>
  <si>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</si>
  <si>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</si>
  <si>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</si>
  <si>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</si>
  <si>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</si>
  <si>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</si>
  <si>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</si>
  <si>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</si>
  <si>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</si>
  <si>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</si>
  <si>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</si>
  <si>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</si>
  <si>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</si>
  <si>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</si>
  <si>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</si>
  <si>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</si>
  <si>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</si>
  <si>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</si>
  <si>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</si>
  <si>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</si>
  <si>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</si>
  <si>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</si>
  <si>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</si>
  <si>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</si>
  <si>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</si>
  <si>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</si>
  <si>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</si>
  <si>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</si>
  <si>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</si>
  <si>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</si>
  <si>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</si>
  <si>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</si>
  <si>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</si>
  <si>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</si>
  <si>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</si>
  <si>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</si>
  <si>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</si>
  <si>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</si>
  <si>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</si>
  <si>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</si>
  <si>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</si>
  <si>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</si>
  <si>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</si>
  <si>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</si>
  <si>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</si>
  <si>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</si>
  <si>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</si>
  <si>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</si>
  <si>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</si>
  <si>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</si>
  <si>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</si>
  <si>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</si>
  <si>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</si>
  <si>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</si>
  <si>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</si>
  <si>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</si>
  <si>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</si>
  <si>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</si>
  <si>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</si>
  <si>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</si>
  <si>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</si>
  <si>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</si>
  <si>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</si>
  <si>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</si>
  <si>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</si>
  <si>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</si>
  <si>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</si>
  <si>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</si>
  <si>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</si>
  <si>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</si>
  <si>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</si>
  <si>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</si>
  <si>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</si>
  <si>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</si>
  <si>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</si>
  <si>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</si>
  <si>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</si>
  <si>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</si>
  <si>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</si>
  <si>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</si>
  <si>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</si>
  <si>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</si>
  <si>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</si>
  <si>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</si>
  <si>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</si>
  <si>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</si>
  <si>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</si>
  <si>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</si>
  <si>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</si>
  <si>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</si>
  <si>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</si>
  <si>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</si>
  <si>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</si>
  <si>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</si>
  <si>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</si>
  <si>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</si>
  <si>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</si>
  <si>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</si>
  <si>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</si>
  <si>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</si>
  <si>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</si>
  <si>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</si>
  <si>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</si>
  <si>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</si>
  <si>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</si>
  <si>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</si>
  <si>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</si>
  <si>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</si>
  <si>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</si>
  <si>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</si>
  <si>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</si>
  <si>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</si>
  <si>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</si>
  <si>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</si>
  <si>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</si>
  <si>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</si>
  <si>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</si>
  <si>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</si>
  <si>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</si>
  <si>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</si>
  <si>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</si>
  <si>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</si>
  <si>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</si>
  <si>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</si>
  <si>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</si>
  <si>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</si>
  <si>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</si>
  <si>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</si>
  <si>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</si>
  <si>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</si>
  <si>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</si>
  <si>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</si>
  <si>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</si>
  <si>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</si>
  <si>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</si>
  <si>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</si>
  <si>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</si>
  <si>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</si>
  <si>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</si>
  <si>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</si>
  <si>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</si>
  <si>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</si>
  <si>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</si>
  <si>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</si>
  <si>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</si>
  <si>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</si>
  <si>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</si>
  <si>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</si>
  <si>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</si>
  <si>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</si>
  <si>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</si>
  <si>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</si>
  <si>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</si>
  <si>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</si>
  <si>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</si>
  <si>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</si>
  <si>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</si>
  <si>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</si>
  <si>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</si>
  <si>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</si>
  <si>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</si>
  <si>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</si>
  <si>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</si>
  <si>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</si>
  <si>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</si>
  <si>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</si>
  <si>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</si>
  <si>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</si>
  <si>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</si>
  <si>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</si>
  <si>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</si>
  <si>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</si>
  <si>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</si>
  <si>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</si>
  <si>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</si>
  <si>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</si>
  <si>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</si>
  <si>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</si>
  <si>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</si>
  <si>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</si>
  <si>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</si>
  <si>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</si>
  <si>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</si>
  <si>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</si>
  <si>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</si>
  <si>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</si>
  <si>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</si>
  <si>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</si>
  <si>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</si>
  <si>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</si>
  <si>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</si>
  <si>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</si>
  <si>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</si>
  <si>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</si>
  <si>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</si>
  <si>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</si>
  <si>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</si>
  <si>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</si>
  <si>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</si>
  <si>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</si>
  <si>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</si>
  <si>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</si>
  <si>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</si>
  <si>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</si>
  <si>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</si>
  <si>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</si>
  <si>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</si>
  <si>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</si>
  <si>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</si>
  <si>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</si>
  <si>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</si>
  <si>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</si>
  <si>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</si>
  <si>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</si>
  <si>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</si>
  <si>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</si>
  <si>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</si>
  <si>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</si>
  <si>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</si>
  <si>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</si>
  <si>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</si>
  <si>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</si>
  <si>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</si>
  <si>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</si>
  <si>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</si>
  <si>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</si>
  <si>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</si>
  <si>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</si>
  <si>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</si>
  <si>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</si>
  <si>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</si>
  <si>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</si>
  <si>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</si>
  <si>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</si>
  <si>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</si>
  <si>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</si>
  <si>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</si>
  <si>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</si>
  <si>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</si>
  <si>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</si>
  <si>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</si>
  <si>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</si>
  <si>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</si>
  <si>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</si>
  <si>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</si>
  <si>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</si>
  <si>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</si>
  <si>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</si>
  <si>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</si>
  <si>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</si>
  <si>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</si>
  <si>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</si>
  <si>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</si>
  <si>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</si>
  <si>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</si>
  <si>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</si>
  <si>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</si>
  <si>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</si>
  <si>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</si>
  <si>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</si>
  <si>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</si>
  <si>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</si>
  <si>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</si>
  <si>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</si>
  <si>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</si>
  <si>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</si>
  <si>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</si>
  <si>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</si>
  <si>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</si>
  <si>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</si>
  <si>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</si>
  <si>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</si>
  <si>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</si>
  <si>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</si>
  <si>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</si>
  <si>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</si>
  <si>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</si>
  <si>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</si>
  <si>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</si>
  <si>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</si>
  <si>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</si>
  <si>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</si>
  <si>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</si>
  <si>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</si>
  <si>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</si>
  <si>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</si>
  <si>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</si>
  <si>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</si>
  <si>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</si>
  <si>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</si>
  <si>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</si>
  <si>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</si>
  <si>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</si>
  <si>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</si>
  <si>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</si>
  <si>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</si>
  <si>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</si>
  <si>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</si>
  <si>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</si>
  <si>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</si>
  <si>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</si>
  <si>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</si>
  <si>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</si>
  <si>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</si>
  <si>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</si>
  <si>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</si>
  <si>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</si>
  <si>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</si>
  <si>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</si>
  <si>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</si>
  <si>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</si>
  <si>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</si>
  <si>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</si>
  <si>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</si>
  <si>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</si>
  <si>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</si>
  <si>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</si>
  <si>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</si>
  <si>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</si>
  <si>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</si>
  <si>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</si>
  <si>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</si>
  <si>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</si>
  <si>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</si>
  <si>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</si>
  <si>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</si>
  <si>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</si>
  <si>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</si>
  <si>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</si>
  <si>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</si>
  <si>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</si>
  <si>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</si>
  <si>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</si>
  <si>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</si>
  <si>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</si>
  <si>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</si>
  <si>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</si>
  <si>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</si>
  <si>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</si>
  <si>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</si>
  <si>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</si>
  <si>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</si>
  <si>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</si>
  <si>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</si>
  <si>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</si>
  <si>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</si>
  <si>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</si>
  <si>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</si>
  <si>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</si>
  <si>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</si>
  <si>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</si>
  <si>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</si>
  <si>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</si>
  <si>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</si>
  <si>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</si>
  <si>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</si>
  <si>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</si>
  <si>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</si>
  <si>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</si>
  <si>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</si>
  <si>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</si>
  <si>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</si>
  <si>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</si>
  <si>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</si>
  <si>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</si>
  <si>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</si>
  <si>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</si>
  <si>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</si>
  <si>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</si>
  <si>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</si>
  <si>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</si>
  <si>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</si>
  <si>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</si>
  <si>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</si>
  <si>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</si>
  <si>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</si>
  <si>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</si>
  <si>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</si>
  <si>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</si>
  <si>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</si>
  <si>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</si>
  <si>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</si>
  <si>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</si>
  <si>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</si>
  <si>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</si>
  <si>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</si>
  <si>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</si>
  <si>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</si>
  <si>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</si>
  <si>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</si>
  <si>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</si>
  <si>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</si>
  <si>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</si>
  <si>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</si>
  <si>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</si>
  <si>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</si>
  <si>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</si>
  <si>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</si>
  <si>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</si>
  <si>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</si>
  <si>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</si>
  <si>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</si>
  <si>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</si>
  <si>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</si>
  <si>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</si>
  <si>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</si>
  <si>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</si>
  <si>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</si>
  <si>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</si>
  <si>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</si>
  <si>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</si>
  <si>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</si>
  <si>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</si>
  <si>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</si>
  <si>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</si>
  <si>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</si>
  <si>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</si>
  <si>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</si>
  <si>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</si>
  <si>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</si>
  <si>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</si>
  <si>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</si>
  <si>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</si>
  <si>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</si>
  <si>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</si>
  <si>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</si>
  <si>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</si>
  <si>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</si>
  <si>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</si>
  <si>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</si>
  <si>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</si>
  <si>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</si>
  <si>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</si>
  <si>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</si>
  <si>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</si>
  <si>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</si>
  <si>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</si>
  <si>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</si>
  <si>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</si>
  <si>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</si>
  <si>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</si>
  <si>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</si>
  <si>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</si>
  <si>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</si>
  <si>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</si>
  <si>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</si>
  <si>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</si>
  <si>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</si>
  <si>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</si>
  <si>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</si>
  <si>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</si>
  <si>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</si>
  <si>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</si>
  <si>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</si>
  <si>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</si>
  <si>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</si>
  <si>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</si>
  <si>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</si>
  <si>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</si>
  <si>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</si>
  <si>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</si>
  <si>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</si>
  <si>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</si>
  <si>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</si>
  <si>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</si>
  <si>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</si>
  <si>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</si>
  <si>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</si>
  <si>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</si>
  <si>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</si>
  <si>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</si>
  <si>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</si>
  <si>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</si>
  <si>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</si>
  <si>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</si>
  <si>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</si>
  <si>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</si>
  <si>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</si>
  <si>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</si>
  <si>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</si>
  <si>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</si>
  <si>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</si>
  <si>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</si>
  <si>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</si>
  <si>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</si>
  <si>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</si>
  <si>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</si>
  <si>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</si>
  <si>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</si>
  <si>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</si>
  <si>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</si>
  <si>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</si>
  <si>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</si>
  <si>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</si>
  <si>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</si>
  <si>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</si>
  <si>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</si>
  <si>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</si>
  <si>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</si>
  <si>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</si>
  <si>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</si>
  <si>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</si>
  <si>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</si>
  <si>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</si>
  <si>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</si>
  <si>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</si>
  <si>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</si>
  <si>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</si>
  <si>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</si>
  <si>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</si>
  <si>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</si>
  <si>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</si>
  <si>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</si>
  <si>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</si>
  <si>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</si>
  <si>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</si>
  <si>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</si>
  <si>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</si>
  <si>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</si>
  <si>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</si>
  <si>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</si>
  <si>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</si>
  <si>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</si>
  <si>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</si>
  <si>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</si>
  <si>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</si>
  <si>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</si>
  <si>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</si>
  <si>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</si>
  <si>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</si>
  <si>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</si>
  <si>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</si>
  <si>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</si>
  <si>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</si>
  <si>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</si>
  <si>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</si>
  <si>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</si>
  <si>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</si>
  <si>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</si>
  <si>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</si>
  <si>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</si>
  <si>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</si>
  <si>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</si>
  <si>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</si>
  <si>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</si>
  <si>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</si>
  <si>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</si>
  <si>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</si>
  <si>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</si>
  <si>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</si>
  <si>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</si>
  <si>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</si>
  <si>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</si>
  <si>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</si>
  <si>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</si>
  <si>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</si>
  <si>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</si>
  <si>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</si>
  <si>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</si>
  <si>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</si>
  <si>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</si>
  <si>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</si>
  <si>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</si>
  <si>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</si>
  <si>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</si>
  <si>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</si>
  <si>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</si>
  <si>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</si>
  <si>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</si>
  <si>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</si>
  <si>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</si>
  <si>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</si>
  <si>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</si>
  <si>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</si>
  <si>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</si>
  <si>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</si>
  <si>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</si>
  <si>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</si>
  <si>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</si>
  <si>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</si>
  <si>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</si>
  <si>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</si>
  <si>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</si>
  <si>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</si>
  <si>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</si>
  <si>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</si>
  <si>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</si>
  <si>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</si>
  <si>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</si>
  <si>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</si>
  <si>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</si>
  <si>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</si>
  <si>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</si>
  <si>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</si>
  <si>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</si>
  <si>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</si>
  <si>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</si>
  <si>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</si>
  <si>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</si>
  <si>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</si>
  <si>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</si>
  <si>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</si>
  <si>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</si>
  <si>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</si>
  <si>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</si>
  <si>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</si>
  <si>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</si>
  <si>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</si>
  <si>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</si>
  <si>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</si>
  <si>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</si>
  <si>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</si>
  <si>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</si>
  <si>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</si>
  <si>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</si>
  <si>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</si>
  <si>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</si>
  <si>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</si>
  <si>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</si>
  <si>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</si>
  <si>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</si>
  <si>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</si>
  <si>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</si>
  <si>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</si>
  <si>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</si>
  <si>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</si>
  <si>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</si>
  <si>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</si>
  <si>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</si>
  <si>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</si>
  <si>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</si>
  <si>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</si>
  <si>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</si>
  <si>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</si>
  <si>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</si>
  <si>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</si>
  <si>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</si>
  <si>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</si>
  <si>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</si>
  <si>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</si>
  <si>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</si>
  <si>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</si>
  <si>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</si>
  <si>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</si>
  <si>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</si>
  <si>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</si>
  <si>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</si>
  <si>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</si>
  <si>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</si>
  <si>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</si>
  <si>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</si>
  <si>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</si>
  <si>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</si>
  <si>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</si>
  <si>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</si>
  <si>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</si>
  <si>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</si>
  <si>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</si>
  <si>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</si>
  <si>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</si>
  <si>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</si>
  <si>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</si>
  <si>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</si>
  <si>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</si>
  <si>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</si>
  <si>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</si>
  <si>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</si>
  <si>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</si>
  <si>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</si>
  <si>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</si>
  <si>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</si>
  <si>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</si>
  <si>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</si>
  <si>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</si>
  <si>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</si>
  <si>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</si>
  <si>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</si>
  <si>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</si>
  <si>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</si>
  <si>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</si>
  <si>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</si>
  <si>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</si>
  <si>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</si>
  <si>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</si>
  <si>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</si>
  <si>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</si>
  <si>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</si>
  <si>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</si>
  <si>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</si>
  <si>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</si>
  <si>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</si>
  <si>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</si>
  <si>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</si>
  <si>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</si>
  <si>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</si>
  <si>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</si>
  <si>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</si>
  <si>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</si>
  <si>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</si>
  <si>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</si>
  <si>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</si>
  <si>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</si>
  <si>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</si>
  <si>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</si>
  <si>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</si>
  <si>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</si>
  <si>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</si>
  <si>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</si>
  <si>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</si>
  <si>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</si>
  <si>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</si>
  <si>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</si>
  <si>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</si>
  <si>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</si>
  <si>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</si>
  <si>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</si>
  <si>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</si>
  <si>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</si>
  <si>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</si>
  <si>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</si>
  <si>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</si>
  <si>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</si>
  <si>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</si>
  <si>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</si>
  <si>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</si>
  <si>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</si>
  <si>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</si>
  <si>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</si>
  <si>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</si>
  <si>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</si>
  <si>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</si>
  <si>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</si>
  <si>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</si>
  <si>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</si>
  <si>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</si>
  <si>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</si>
  <si>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</si>
  <si>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</si>
  <si>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</si>
  <si>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</si>
  <si>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</si>
  <si>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</si>
  <si>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</si>
  <si>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</si>
  <si>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</si>
  <si>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</si>
  <si>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</si>
  <si>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</si>
  <si>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</si>
  <si>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</si>
  <si>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</si>
  <si>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</si>
  <si>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</si>
  <si>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</si>
  <si>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</si>
  <si>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</si>
  <si>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</si>
  <si>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</si>
  <si>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</si>
  <si>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</si>
  <si>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</si>
  <si>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</si>
  <si>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</si>
  <si>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</si>
  <si>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</si>
  <si>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</si>
  <si>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</si>
  <si>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</si>
  <si>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</si>
  <si>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</si>
  <si>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</si>
  <si>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</si>
  <si>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</si>
  <si>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</si>
  <si>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</si>
  <si>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</si>
  <si>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</si>
  <si>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</si>
  <si>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</si>
  <si>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</si>
  <si>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</si>
  <si>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</si>
  <si>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</si>
  <si>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</si>
  <si>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</si>
  <si>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</si>
  <si>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</si>
  <si>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</si>
  <si>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</si>
  <si>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</si>
  <si>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</si>
  <si>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</si>
  <si>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</si>
  <si>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</si>
  <si>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</si>
  <si>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</si>
  <si>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</si>
  <si>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</si>
  <si>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</si>
  <si>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</si>
  <si>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</si>
  <si>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</si>
  <si>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</si>
  <si>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</si>
  <si>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</si>
  <si>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</si>
  <si>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</si>
  <si>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</si>
  <si>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</si>
  <si>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</si>
  <si>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</si>
  <si>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</si>
  <si>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</si>
  <si>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</si>
  <si>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</si>
  <si>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</si>
  <si>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</si>
  <si>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</si>
  <si>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</si>
  <si>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</si>
  <si>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</si>
  <si>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</si>
  <si>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</si>
  <si>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</si>
  <si>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</si>
  <si>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</si>
  <si>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</si>
  <si>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</si>
  <si>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</si>
  <si>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</si>
  <si>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</si>
  <si>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</si>
  <si>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</si>
  <si>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</si>
  <si>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</si>
  <si>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</si>
  <si>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</si>
  <si>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</si>
  <si>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</si>
  <si>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</si>
  <si>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</si>
  <si>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</si>
  <si>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</si>
  <si>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</si>
  <si>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</si>
  <si>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</si>
  <si>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</si>
  <si>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</si>
  <si>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</si>
  <si>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</si>
  <si>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</si>
  <si>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</si>
  <si>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</si>
  <si>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</si>
  <si>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</si>
  <si>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</si>
  <si>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</si>
  <si>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</si>
  <si>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</si>
  <si>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</si>
  <si>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</si>
  <si>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</si>
  <si>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</si>
  <si>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</si>
  <si>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</si>
  <si>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</si>
  <si>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</si>
  <si>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</si>
  <si>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</si>
  <si>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</si>
  <si>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</si>
  <si>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</si>
  <si>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</si>
  <si>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</si>
  <si>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</si>
  <si>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</si>
  <si>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</si>
  <si>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</si>
  <si>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</si>
  <si>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</si>
  <si>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</si>
  <si>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</si>
  <si>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</si>
  <si>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</si>
  <si>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</si>
  <si>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</si>
  <si>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</si>
  <si>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</si>
  <si>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</si>
  <si>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</si>
  <si>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</si>
  <si>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</si>
  <si>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</si>
  <si>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</si>
  <si>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</si>
  <si>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</si>
  <si>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</si>
  <si>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</si>
  <si>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</si>
  <si>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</si>
  <si>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</si>
  <si>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</si>
  <si>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</si>
  <si>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</si>
  <si>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</si>
  <si>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</si>
  <si>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</si>
  <si>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</si>
  <si>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</si>
  <si>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</si>
  <si>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</si>
  <si>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</si>
  <si>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</si>
  <si>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</si>
  <si>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</si>
  <si>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</si>
  <si>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</si>
  <si>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</si>
  <si>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</si>
  <si>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</si>
  <si>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</si>
  <si>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</si>
  <si>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</si>
  <si>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</si>
  <si>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</si>
  <si>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</si>
  <si>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</si>
  <si>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</si>
  <si>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</si>
  <si>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</si>
  <si>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</si>
  <si>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</si>
  <si>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</si>
  <si>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</si>
  <si>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</si>
  <si>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</si>
  <si>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</si>
  <si>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</si>
  <si>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</si>
  <si>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</si>
  <si>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</si>
  <si>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</si>
  <si>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</si>
  <si>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</si>
  <si>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</si>
  <si>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</si>
  <si>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</si>
  <si>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</si>
  <si>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</si>
  <si>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</si>
  <si>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</si>
  <si>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</si>
  <si>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</si>
  <si>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</si>
  <si>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</si>
  <si>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</si>
  <si>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</si>
  <si>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</si>
  <si>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</si>
  <si>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</si>
  <si>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</si>
  <si>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</si>
  <si>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</si>
  <si>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</si>
  <si>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</si>
  <si>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</si>
  <si>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</si>
  <si>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</si>
  <si>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</si>
  <si>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</si>
  <si>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</si>
  <si>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</si>
  <si>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</si>
  <si>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</si>
  <si>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</si>
  <si>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</si>
  <si>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</si>
  <si>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</si>
  <si>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</si>
  <si>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</si>
  <si>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</si>
  <si>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</si>
  <si>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</si>
  <si>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</si>
  <si>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</si>
  <si>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</si>
  <si>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</si>
  <si>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</si>
  <si>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</si>
  <si>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</si>
  <si>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</si>
  <si>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</si>
  <si>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</si>
  <si>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</si>
  <si>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</si>
  <si>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</si>
  <si>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</si>
  <si>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</si>
  <si>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</si>
  <si>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</si>
  <si>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</si>
  <si>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</si>
  <si>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</si>
  <si>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</si>
  <si>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</si>
  <si>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</si>
  <si>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</si>
  <si>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</si>
  <si>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</si>
  <si>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</si>
  <si>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</si>
  <si>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</si>
  <si>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</si>
  <si>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</si>
  <si>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</si>
  <si>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</si>
  <si>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</si>
  <si>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</si>
  <si>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</si>
  <si>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</si>
  <si>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</si>
  <si>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</si>
  <si>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</si>
  <si>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</si>
  <si>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</si>
  <si>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</si>
  <si>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</si>
  <si>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</si>
  <si>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</si>
  <si>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</si>
  <si>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</si>
  <si>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</si>
  <si>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</si>
  <si>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</si>
  <si>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</si>
  <si>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</si>
  <si>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</si>
  <si>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</si>
  <si>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</si>
  <si>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</si>
  <si>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</si>
  <si>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</si>
  <si>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</si>
  <si>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</si>
  <si>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</si>
  <si>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</si>
  <si>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</si>
  <si>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</si>
  <si>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</si>
  <si>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</si>
  <si>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</si>
  <si>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</si>
  <si>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</si>
  <si>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</si>
  <si>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</si>
  <si>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</si>
  <si>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</si>
  <si>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</si>
  <si>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</si>
  <si>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</si>
  <si>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</si>
  <si>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</si>
  <si>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</si>
  <si>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</si>
  <si>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</si>
  <si>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</si>
  <si>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</si>
  <si>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</si>
  <si>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</si>
  <si>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</si>
  <si>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</si>
  <si>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</si>
  <si>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</si>
  <si>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</si>
  <si>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</si>
  <si>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</si>
  <si>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</si>
  <si>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</si>
  <si>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</si>
  <si>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</si>
  <si>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</si>
  <si>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</si>
  <si>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</si>
  <si>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</si>
  <si>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</si>
  <si>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</si>
  <si>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</si>
  <si>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</si>
  <si>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</si>
  <si>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</si>
  <si>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</si>
  <si>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</si>
  <si>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</si>
  <si>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</si>
  <si>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</si>
  <si>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</si>
  <si>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</si>
  <si>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</si>
  <si>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</si>
  <si>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</si>
  <si>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</si>
  <si>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</si>
  <si>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</si>
  <si>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</si>
  <si>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</si>
  <si>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</si>
  <si>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</si>
  <si>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</si>
  <si>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</si>
  <si>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</si>
  <si>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</si>
  <si>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</si>
  <si>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</si>
  <si>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</si>
  <si>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</si>
  <si>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</si>
  <si>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</si>
  <si>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</si>
  <si>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</si>
  <si>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</si>
  <si>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</si>
  <si>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</si>
  <si>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</si>
  <si>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</si>
  <si>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</si>
  <si>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</si>
  <si>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</si>
  <si>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</si>
  <si>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</si>
  <si>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</si>
  <si>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</si>
  <si>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</si>
  <si>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</si>
  <si>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</si>
  <si>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</si>
  <si>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</si>
  <si>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</si>
  <si>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</si>
  <si>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</si>
  <si>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</si>
  <si>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</si>
  <si>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</si>
  <si>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</si>
  <si>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</si>
  <si>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</si>
  <si>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</si>
  <si>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</si>
  <si>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</si>
  <si>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</si>
  <si>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</si>
  <si>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</si>
  <si>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</si>
  <si>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</si>
  <si>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</si>
  <si>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</si>
  <si>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</si>
  <si>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</si>
  <si>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</si>
  <si>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</si>
  <si>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</si>
  <si>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</si>
  <si>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</si>
  <si>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</si>
  <si>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</si>
  <si>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</si>
  <si>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</si>
  <si>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</si>
  <si>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</si>
  <si>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</si>
  <si>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</si>
  <si>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</si>
  <si>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</si>
  <si>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</si>
  <si>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</si>
  <si>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</si>
  <si>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</si>
  <si>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</si>
  <si>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</si>
  <si>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</si>
  <si>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</si>
  <si>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</si>
  <si>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</si>
  <si>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</si>
  <si>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</si>
  <si>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</si>
  <si>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</si>
  <si>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</si>
  <si>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</si>
  <si>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</si>
  <si>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</si>
  <si>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</si>
  <si>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</si>
  <si>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</si>
  <si>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</si>
  <si>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</si>
  <si>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</si>
  <si>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</si>
  <si>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</si>
  <si>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</si>
  <si>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</si>
  <si>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</si>
  <si>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</si>
  <si>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</si>
  <si>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</si>
  <si>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</si>
  <si>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</si>
  <si>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</si>
  <si>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</si>
  <si>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</si>
  <si>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</si>
  <si>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</si>
  <si>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</si>
  <si>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</si>
  <si>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</si>
  <si>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</si>
  <si>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</si>
  <si>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</si>
  <si>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</si>
  <si>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</si>
  <si>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</si>
  <si>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</si>
  <si>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</si>
  <si>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</si>
  <si>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</si>
  <si>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</si>
  <si>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</si>
  <si>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</si>
  <si>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</si>
  <si>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</si>
  <si>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</si>
  <si>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</si>
  <si>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</si>
  <si>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</si>
  <si>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</si>
  <si>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</si>
  <si>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</si>
  <si>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</si>
  <si>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</si>
  <si>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</si>
  <si>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</si>
  <si>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</si>
  <si>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</si>
  <si>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</si>
  <si>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</si>
  <si>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</si>
  <si>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</si>
  <si>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</si>
  <si>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</si>
  <si>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</si>
  <si>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</si>
  <si>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</si>
  <si>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</si>
  <si>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</si>
  <si>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</si>
  <si>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</si>
  <si>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</si>
  <si>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</si>
  <si>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</si>
  <si>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</si>
  <si>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</si>
  <si>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</si>
  <si>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</si>
  <si>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</si>
  <si>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</si>
  <si>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</si>
  <si>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</si>
  <si>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</si>
  <si>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</si>
  <si>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</si>
  <si>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</si>
  <si>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</si>
  <si>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</si>
  <si>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</si>
  <si>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</si>
  <si>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</si>
  <si>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</si>
  <si>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</si>
  <si>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</si>
  <si>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</si>
  <si>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</si>
  <si>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</si>
  <si>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</si>
  <si>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</si>
  <si>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</si>
  <si>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</si>
  <si>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</si>
  <si>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</si>
  <si>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</si>
  <si>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</si>
  <si>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</si>
  <si>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</si>
  <si>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</si>
  <si>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</si>
  <si>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</si>
  <si>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</si>
  <si>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</si>
  <si>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</si>
  <si>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</si>
  <si>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</si>
  <si>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</si>
  <si>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</si>
  <si>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</si>
  <si>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</si>
  <si>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</si>
  <si>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</si>
  <si>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</si>
  <si>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</si>
  <si>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</si>
  <si>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</si>
  <si>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</si>
  <si>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</si>
  <si>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</si>
  <si>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</si>
  <si>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</si>
  <si>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</si>
  <si>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</si>
  <si>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</si>
  <si>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</si>
  <si>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</si>
  <si>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</si>
  <si>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</si>
  <si>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</si>
  <si>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</si>
  <si>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</si>
  <si>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</si>
  <si>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</si>
  <si>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</si>
  <si>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</si>
  <si>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</si>
  <si>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</si>
  <si>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</si>
  <si>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</si>
  <si>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</si>
  <si>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</si>
  <si>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</si>
  <si>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</si>
  <si>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</si>
  <si>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</si>
  <si>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</si>
  <si>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</si>
  <si>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</si>
  <si>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</si>
  <si>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</si>
  <si>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</si>
  <si>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</si>
  <si>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</si>
  <si>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</si>
  <si>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</si>
  <si>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</si>
  <si>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</si>
  <si>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</si>
  <si>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</si>
  <si>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</si>
  <si>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</si>
  <si>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</si>
  <si>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</si>
  <si>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</si>
  <si>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</si>
  <si>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</si>
  <si>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</si>
  <si>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</si>
  <si>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</si>
  <si>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</si>
  <si>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</si>
  <si>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</si>
  <si>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</si>
  <si>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</si>
  <si>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</si>
  <si>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</si>
  <si>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</si>
  <si>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</si>
  <si>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</si>
  <si>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</si>
  <si>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</si>
  <si>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</si>
  <si>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</si>
  <si>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</si>
  <si>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</si>
  <si>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</si>
  <si>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</si>
  <si>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</si>
  <si>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</si>
  <si>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</si>
  <si>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</si>
  <si>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</si>
  <si>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</si>
  <si>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</si>
  <si>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</si>
  <si>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</si>
  <si>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</si>
  <si>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</si>
  <si>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</si>
  <si>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</si>
  <si>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</si>
  <si>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</si>
  <si>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</si>
  <si>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</si>
  <si>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</si>
  <si>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</si>
  <si>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</si>
  <si>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</si>
  <si>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</si>
  <si>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</si>
  <si>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</si>
  <si>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</si>
  <si>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</si>
  <si>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</si>
  <si>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</si>
  <si>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</si>
  <si>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</si>
  <si>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</si>
  <si>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</si>
  <si>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</si>
  <si>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</si>
  <si>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</si>
  <si>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</si>
  <si>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</si>
  <si>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</si>
  <si>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</si>
  <si>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</si>
  <si>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</si>
  <si>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</si>
  <si>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</si>
  <si>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</si>
  <si>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</si>
  <si>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</si>
  <si>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</si>
  <si>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</si>
  <si>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</si>
  <si>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</si>
  <si>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</si>
  <si>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</si>
  <si>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</si>
  <si>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</si>
  <si>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</si>
  <si>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</si>
  <si>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</si>
  <si>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</si>
  <si>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</si>
  <si>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</si>
  <si>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</si>
  <si>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</si>
  <si>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</si>
  <si>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</si>
  <si>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</si>
  <si>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</si>
  <si>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</si>
  <si>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</si>
  <si>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</si>
  <si>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</si>
  <si>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</si>
  <si>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</si>
  <si>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</si>
  <si>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</si>
  <si>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</si>
  <si>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</si>
  <si>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</si>
  <si>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</si>
  <si>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</si>
  <si>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</si>
  <si>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</si>
  <si>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</si>
  <si>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</si>
  <si>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</si>
  <si>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</si>
  <si>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</si>
  <si>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</si>
  <si>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</si>
  <si>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</si>
  <si>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</si>
  <si>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</si>
  <si>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</si>
  <si>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</si>
  <si>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</si>
  <si>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</si>
  <si>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</si>
  <si>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</si>
  <si>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</si>
  <si>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</si>
  <si>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</si>
  <si>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</si>
  <si>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</si>
  <si>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</si>
  <si>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</si>
  <si>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</si>
  <si>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</si>
  <si>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</si>
  <si>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</si>
  <si>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</si>
  <si>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</si>
  <si>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</si>
  <si>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</si>
  <si>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</si>
  <si>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</si>
  <si>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</si>
  <si>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</si>
  <si>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</si>
  <si>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</si>
  <si>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</si>
  <si>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</si>
  <si>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</si>
  <si>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</si>
  <si>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</si>
  <si>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</si>
  <si>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</si>
  <si>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</si>
  <si>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</si>
  <si>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</si>
  <si>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</si>
  <si>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</si>
  <si>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</si>
  <si>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</si>
  <si>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</si>
  <si>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</si>
  <si>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</si>
  <si>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</si>
  <si>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</si>
  <si>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</si>
  <si>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</si>
  <si>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</si>
  <si>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</si>
  <si>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</si>
  <si>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</si>
  <si>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</si>
  <si>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</si>
  <si>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</si>
  <si>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</si>
  <si>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</si>
  <si>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</si>
  <si>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</si>
  <si>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</si>
  <si>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</si>
  <si>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</si>
  <si>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</si>
  <si>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</si>
  <si>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</si>
  <si>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</si>
  <si>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</si>
  <si>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</si>
  <si>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</si>
  <si>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</si>
  <si>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</si>
  <si>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</si>
  <si>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</si>
  <si>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</si>
  <si>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</si>
  <si>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</si>
  <si>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</si>
  <si>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</si>
  <si>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</si>
  <si>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</si>
  <si>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</si>
  <si>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</si>
  <si>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</si>
  <si>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</si>
  <si>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</si>
  <si>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</si>
  <si>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</si>
  <si>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</si>
  <si>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</si>
  <si>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</si>
  <si>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</si>
  <si>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</si>
  <si>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</si>
  <si>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</si>
  <si>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</si>
  <si>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</si>
  <si>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</si>
  <si>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</si>
  <si>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</si>
  <si>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</si>
  <si>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</si>
  <si>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</si>
  <si>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</si>
  <si>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</si>
  <si>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</si>
  <si>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</si>
  <si>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</si>
  <si>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</si>
  <si>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</si>
  <si>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</si>
  <si>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</si>
  <si>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</si>
  <si>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</si>
  <si>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</si>
  <si>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</si>
  <si>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</si>
  <si>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</si>
  <si>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</si>
  <si>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</si>
  <si>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</si>
  <si>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</si>
  <si>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</si>
  <si>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</si>
  <si>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</si>
  <si>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</si>
  <si>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</si>
  <si>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</si>
  <si>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</si>
  <si>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</si>
  <si>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</si>
  <si>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</si>
  <si>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</si>
  <si>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</si>
  <si>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</si>
  <si>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</si>
  <si>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</si>
  <si>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</si>
  <si>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</si>
  <si>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</si>
  <si>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</si>
  <si>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</si>
  <si>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</si>
  <si>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</si>
  <si>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</si>
  <si>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</si>
  <si>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</si>
  <si>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</si>
  <si>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</si>
  <si>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</si>
  <si>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</si>
  <si>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</si>
  <si>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</si>
  <si>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</si>
  <si>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</si>
  <si>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</si>
  <si>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</si>
  <si>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</si>
  <si>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</si>
  <si>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</si>
  <si>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</si>
  <si>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</si>
  <si>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</si>
  <si>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</si>
  <si>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</si>
  <si>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</si>
  <si>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</si>
  <si>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</si>
  <si>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</si>
  <si>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</si>
  <si>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</si>
  <si>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</si>
  <si>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</si>
  <si>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</si>
  <si>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</si>
  <si>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</si>
  <si>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</si>
  <si>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</si>
  <si>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</si>
  <si>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</si>
  <si>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</si>
  <si>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</si>
  <si>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</si>
  <si>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</si>
  <si>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</si>
  <si>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</si>
  <si>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</si>
  <si>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</si>
  <si>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</si>
  <si>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</si>
  <si>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</si>
  <si>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</si>
  <si>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</si>
  <si>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</si>
  <si>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</si>
  <si>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</si>
  <si>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</si>
  <si>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</si>
  <si>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</si>
  <si>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</si>
  <si>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</si>
  <si>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</si>
  <si>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</si>
  <si>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</si>
  <si>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</si>
  <si>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</si>
  <si>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</si>
  <si>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</si>
  <si>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</si>
  <si>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</si>
  <si>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</si>
  <si>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</si>
  <si>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</si>
  <si>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</si>
  <si>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</si>
  <si>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</si>
  <si>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</si>
  <si>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</si>
  <si>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</si>
  <si>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</si>
  <si>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</si>
  <si>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</si>
  <si>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</si>
  <si>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</si>
  <si>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</si>
  <si>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</si>
  <si>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</si>
  <si>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</si>
  <si>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</si>
  <si>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</si>
  <si>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</si>
  <si>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</si>
  <si>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</si>
  <si>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</si>
  <si>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</si>
  <si>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</si>
  <si>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</si>
  <si>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</si>
  <si>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</si>
  <si>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</si>
  <si>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</si>
  <si>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</si>
  <si>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</si>
  <si>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</si>
  <si>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</si>
  <si>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</si>
  <si>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</si>
  <si>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</si>
  <si>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</si>
  <si>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</si>
  <si>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</si>
  <si>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</si>
  <si>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</si>
  <si>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</si>
  <si>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</si>
  <si>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</si>
  <si>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</si>
  <si>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</si>
  <si>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</si>
  <si>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</si>
  <si>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</si>
  <si>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</si>
  <si>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</si>
  <si>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</si>
  <si>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</si>
  <si>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</si>
  <si>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</si>
  <si>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</si>
  <si>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</si>
  <si>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</si>
  <si>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</si>
  <si>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</si>
  <si>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</si>
  <si>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</si>
  <si>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</si>
  <si>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</si>
  <si>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</si>
  <si>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</si>
  <si>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</si>
  <si>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</si>
  <si>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</si>
  <si>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</si>
  <si>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</si>
  <si>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</si>
  <si>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</si>
  <si>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</si>
  <si>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</si>
  <si>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</si>
  <si>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</si>
  <si>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</si>
  <si>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</si>
  <si>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</si>
  <si>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</si>
  <si>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</si>
  <si>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</si>
  <si>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</si>
  <si>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</si>
  <si>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</si>
  <si>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</si>
  <si>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</si>
  <si>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</si>
  <si>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</si>
  <si>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</si>
  <si>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</si>
  <si>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</si>
  <si>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</si>
  <si>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</si>
  <si>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</si>
  <si>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</si>
  <si>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</si>
  <si>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</si>
  <si>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</si>
  <si>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</si>
  <si>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</si>
  <si>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</si>
  <si>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</si>
  <si>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</si>
  <si>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</si>
  <si>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</si>
  <si>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</si>
  <si>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</si>
  <si>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</si>
  <si>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</si>
  <si>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</si>
  <si>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</si>
  <si>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</si>
  <si>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</si>
  <si>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</si>
  <si>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</si>
  <si>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</si>
  <si>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</si>
  <si>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</si>
  <si>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</si>
  <si>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</si>
  <si>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</si>
  <si>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</si>
  <si>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</si>
  <si>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</si>
  <si>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</si>
  <si>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</si>
  <si>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</si>
  <si>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</si>
  <si>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</si>
  <si>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</si>
  <si>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</si>
  <si>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</si>
  <si>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</si>
  <si>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</si>
  <si>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</si>
  <si>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</si>
  <si>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</si>
  <si>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</si>
  <si>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</si>
  <si>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</si>
  <si>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</si>
  <si>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</si>
  <si>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</si>
  <si>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</si>
  <si>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</si>
  <si>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</si>
  <si>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</si>
  <si>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</si>
  <si>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</si>
  <si>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</si>
  <si>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</si>
  <si>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</si>
  <si>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</si>
  <si>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</si>
  <si>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</si>
  <si>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</si>
  <si>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</si>
  <si>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</si>
  <si>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</si>
  <si>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</si>
  <si>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</si>
  <si>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</si>
  <si>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</si>
  <si>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</si>
  <si>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</si>
  <si>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</si>
  <si>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</si>
  <si>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</si>
  <si>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</si>
  <si>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</si>
  <si>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</si>
  <si>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</si>
  <si>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</si>
  <si>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</si>
  <si>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</si>
  <si>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</si>
  <si>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</si>
  <si>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</si>
  <si>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</si>
  <si>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</si>
  <si>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</si>
  <si>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</si>
  <si>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</si>
  <si>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</si>
  <si>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</si>
  <si>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</si>
  <si>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</si>
  <si>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</si>
  <si>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</si>
  <si>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</si>
  <si>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</si>
  <si>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</si>
  <si>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</si>
  <si>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</si>
  <si>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</si>
  <si>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</si>
  <si>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</si>
  <si>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</si>
  <si>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</si>
  <si>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</si>
  <si>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</si>
  <si>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</si>
  <si>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</si>
  <si>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</si>
  <si>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</si>
  <si>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</si>
  <si>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</si>
  <si>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</si>
  <si>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</si>
  <si>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</si>
  <si>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</si>
  <si>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</si>
  <si>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</si>
  <si>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</si>
  <si>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</si>
  <si>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</si>
  <si>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</si>
  <si>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</si>
  <si>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</si>
  <si>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</si>
  <si>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</si>
  <si>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</si>
  <si>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</si>
  <si>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</si>
  <si>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</si>
  <si>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</si>
  <si>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</si>
  <si>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</si>
  <si>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</si>
  <si>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</si>
  <si>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</si>
  <si>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</si>
  <si>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</si>
  <si>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</si>
  <si>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</si>
  <si>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</si>
  <si>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</si>
  <si>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</si>
  <si>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</si>
  <si>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</si>
  <si>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</si>
  <si>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</si>
  <si>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</si>
  <si>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</si>
  <si>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</si>
  <si>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</si>
  <si>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</si>
  <si>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</si>
  <si>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</si>
  <si>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</si>
  <si>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</si>
  <si>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</si>
  <si>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</si>
  <si>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</si>
  <si>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</si>
  <si>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</si>
  <si>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</si>
  <si>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</si>
  <si>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</si>
  <si>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</si>
  <si>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</si>
  <si>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</si>
  <si>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</si>
  <si>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</si>
  <si>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</si>
  <si>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</si>
  <si>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</si>
  <si>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</si>
  <si>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</si>
  <si>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</si>
  <si>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</si>
  <si>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</si>
  <si>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</si>
  <si>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</si>
  <si>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</si>
  <si>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</si>
  <si>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</si>
  <si>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</si>
  <si>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</si>
  <si>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</si>
  <si>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</si>
  <si>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</si>
  <si>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</si>
  <si>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</si>
  <si>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</si>
  <si>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</si>
  <si>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</si>
  <si>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</si>
  <si>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</si>
  <si>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</si>
  <si>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</si>
  <si>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</si>
  <si>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</si>
  <si>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</si>
  <si>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</si>
  <si>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</si>
  <si>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</si>
  <si>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</si>
  <si>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</si>
  <si>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</si>
  <si>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</si>
  <si>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</si>
  <si>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</si>
  <si>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</si>
  <si>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</si>
  <si>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</si>
  <si>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</si>
  <si>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</si>
  <si>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</si>
  <si>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</si>
  <si>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</si>
  <si>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</si>
  <si>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</si>
  <si>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</si>
  <si>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</si>
  <si>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</si>
  <si>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</si>
  <si>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</si>
  <si>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</si>
  <si>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</si>
  <si>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</si>
  <si>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</si>
  <si>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</si>
  <si>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</si>
  <si>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</si>
  <si>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</si>
  <si>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</si>
  <si>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</si>
  <si>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</si>
  <si>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</si>
  <si>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</si>
  <si>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</si>
  <si>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</si>
  <si>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</si>
  <si>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</si>
  <si>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</si>
  <si>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</si>
  <si>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</si>
  <si>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</si>
  <si>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</si>
  <si>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</si>
  <si>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</si>
  <si>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</si>
  <si>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</si>
  <si>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</si>
  <si>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</si>
  <si>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</si>
  <si>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</si>
  <si>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</si>
  <si>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</si>
  <si>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</si>
  <si>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</si>
  <si>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</si>
  <si>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</si>
  <si>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</si>
  <si>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</si>
  <si>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</si>
  <si>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</si>
  <si>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</si>
  <si>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</si>
  <si>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</si>
  <si>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</si>
  <si>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</si>
  <si>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</si>
  <si>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</si>
  <si>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</si>
  <si>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</si>
  <si>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</si>
  <si>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</si>
  <si>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</si>
  <si>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</si>
  <si>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</si>
  <si>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</si>
  <si>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</si>
  <si>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</si>
  <si>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</si>
  <si>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</si>
  <si>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</si>
  <si>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</si>
  <si>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</si>
  <si>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</si>
  <si>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</si>
  <si>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</si>
  <si>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</si>
  <si>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</si>
  <si>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</si>
  <si>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</si>
  <si>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</si>
  <si>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</si>
  <si>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</si>
  <si>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</si>
  <si>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</si>
  <si>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</si>
  <si>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</si>
  <si>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</si>
  <si>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</si>
  <si>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</si>
  <si>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</si>
  <si>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</si>
  <si>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</si>
  <si>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</si>
  <si>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</si>
  <si>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</si>
  <si>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</si>
  <si>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</si>
  <si>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</si>
  <si>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</si>
  <si>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</si>
  <si>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</si>
  <si>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</si>
  <si>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</si>
  <si>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</si>
  <si>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</si>
  <si>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</si>
  <si>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</si>
  <si>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</si>
  <si>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</si>
  <si>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</si>
  <si>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</si>
  <si>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</si>
  <si>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</si>
  <si>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</si>
  <si>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</si>
  <si>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</si>
  <si>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</si>
  <si>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</si>
  <si>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</si>
  <si>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</si>
  <si>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</si>
  <si>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</si>
  <si>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</si>
  <si>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</si>
  <si>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</si>
  <si>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</si>
  <si>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</si>
  <si>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</si>
  <si>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</si>
  <si>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</si>
  <si>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</si>
  <si>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</si>
  <si>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</si>
  <si>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</si>
  <si>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</si>
  <si>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</si>
  <si>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</si>
  <si>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</si>
  <si>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</si>
  <si>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</si>
  <si>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</si>
  <si>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</si>
  <si>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</si>
  <si>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</si>
  <si>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</si>
  <si>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</si>
  <si>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</si>
  <si>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</si>
  <si>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</si>
  <si>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</si>
  <si>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</si>
  <si>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</si>
  <si>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</si>
  <si>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</si>
  <si>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</si>
  <si>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</si>
  <si>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</si>
  <si>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</si>
  <si>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</si>
  <si>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</si>
  <si>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</si>
  <si>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</si>
  <si>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</si>
  <si>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</si>
  <si>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</si>
  <si>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</si>
  <si>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</si>
  <si>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</si>
  <si>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</si>
  <si>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</si>
  <si>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</si>
  <si>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</si>
  <si>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</si>
  <si>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</si>
  <si>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</si>
  <si>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</si>
  <si>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</si>
  <si>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</si>
  <si>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</si>
  <si>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</si>
  <si>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</si>
  <si>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</si>
  <si>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</si>
  <si>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</si>
  <si>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</si>
  <si>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</si>
  <si>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</si>
  <si>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</si>
  <si>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</si>
  <si>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</si>
  <si>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</si>
  <si>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</si>
  <si>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</si>
  <si>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</si>
  <si>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</si>
  <si>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</si>
  <si>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</si>
  <si>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</si>
  <si>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</si>
  <si>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</si>
  <si>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</si>
  <si>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</si>
  <si>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</si>
  <si>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</si>
  <si>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</si>
  <si>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</si>
  <si>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</si>
  <si>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</si>
  <si>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</si>
  <si>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</si>
  <si>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</si>
  <si>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</si>
  <si>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</si>
  <si>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</si>
  <si>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</si>
  <si>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</si>
  <si>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</si>
  <si>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</si>
  <si>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</si>
  <si>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</si>
  <si>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</si>
  <si>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</si>
  <si>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</si>
  <si>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</si>
  <si>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</si>
  <si>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</si>
  <si>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</si>
  <si>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</si>
  <si>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</si>
  <si>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</si>
  <si>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</si>
  <si>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</si>
  <si>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</si>
  <si>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</si>
  <si>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</si>
  <si>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</si>
  <si>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</si>
  <si>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</si>
  <si>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</si>
  <si>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</si>
  <si>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</si>
  <si>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</si>
  <si>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</si>
  <si>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</si>
  <si>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</si>
  <si>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</si>
  <si>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</si>
  <si>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</si>
  <si>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</si>
  <si>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</si>
  <si>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</si>
  <si>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</si>
  <si>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</si>
  <si>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</si>
  <si>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</si>
  <si>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</si>
  <si>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</si>
  <si>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</si>
  <si>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</si>
  <si>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</si>
  <si>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</si>
  <si>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</si>
  <si>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</si>
  <si>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</si>
  <si>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</si>
  <si>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</si>
  <si>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</si>
  <si>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</si>
  <si>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</si>
  <si>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</si>
  <si>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</si>
  <si>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</si>
  <si>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</si>
  <si>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</si>
  <si>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</si>
  <si>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</si>
  <si>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</si>
  <si>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</si>
  <si>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</si>
  <si>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</si>
  <si>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</si>
  <si>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</si>
  <si>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</si>
  <si>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</si>
  <si>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</si>
  <si>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</si>
  <si>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</si>
  <si>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</si>
  <si>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</si>
  <si>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</si>
  <si>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</si>
  <si>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</si>
  <si>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</si>
  <si>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</si>
  <si>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</si>
  <si>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</si>
  <si>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</si>
  <si>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</si>
  <si>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</si>
  <si>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</si>
  <si>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</si>
  <si>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</si>
  <si>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</si>
  <si>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</si>
  <si>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</si>
  <si>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</si>
  <si>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</si>
  <si>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</si>
  <si>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</si>
  <si>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</si>
  <si>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</si>
  <si>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</si>
  <si>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</si>
  <si>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</si>
  <si>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</si>
  <si>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</si>
  <si>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</si>
  <si>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</si>
  <si>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</si>
  <si>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</si>
  <si>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</si>
  <si>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</si>
  <si>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</si>
  <si>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</si>
  <si>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</si>
  <si>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</si>
  <si>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</si>
  <si>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</si>
  <si>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</si>
  <si>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</si>
  <si>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</si>
  <si>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</si>
  <si>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</si>
  <si>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</si>
  <si>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</si>
  <si>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</si>
  <si>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</si>
  <si>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</si>
  <si>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</si>
  <si>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</si>
  <si>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</si>
  <si>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</si>
  <si>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</si>
  <si>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</si>
  <si>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</si>
  <si>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</si>
  <si>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</si>
  <si>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</si>
  <si>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</si>
  <si>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</si>
  <si>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</si>
  <si>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</si>
  <si>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</si>
  <si>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</si>
  <si>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</si>
  <si>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</si>
  <si>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</si>
  <si>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</si>
  <si>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</si>
  <si>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</si>
  <si>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</si>
  <si>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</si>
  <si>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</si>
  <si>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</si>
  <si>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</si>
  <si>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</si>
  <si>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</si>
  <si>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</si>
  <si>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</si>
  <si>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</si>
  <si>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</si>
  <si>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</si>
  <si>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</si>
  <si>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</si>
  <si>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</si>
  <si>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</si>
  <si>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</si>
  <si>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</si>
  <si>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</si>
  <si>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</si>
  <si>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</si>
  <si>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</si>
  <si>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</si>
  <si>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</si>
  <si>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</si>
  <si>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</si>
  <si>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</si>
  <si>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</si>
  <si>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</si>
  <si>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</si>
  <si>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</si>
  <si>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</si>
  <si>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</si>
  <si>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</si>
  <si>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</si>
  <si>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</si>
  <si>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</si>
  <si>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</si>
  <si>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</si>
  <si>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</si>
  <si>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</si>
  <si>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</si>
  <si>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</si>
  <si>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</si>
  <si>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</si>
  <si>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</si>
  <si>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</si>
  <si>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</si>
  <si>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</si>
  <si>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</si>
  <si>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</si>
  <si>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</si>
  <si>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</si>
  <si>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</si>
  <si>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</si>
  <si>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</si>
  <si>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</si>
  <si>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</si>
  <si>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</si>
  <si>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</si>
  <si>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</si>
  <si>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</si>
  <si>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</si>
  <si>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</si>
  <si>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</si>
  <si>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</si>
  <si>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</si>
  <si>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</si>
  <si>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</si>
  <si>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</si>
  <si>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</si>
  <si>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</si>
  <si>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</si>
  <si>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</si>
  <si>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</si>
  <si>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</si>
  <si>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</si>
  <si>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</si>
  <si>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</si>
  <si>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</si>
  <si>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</si>
  <si>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</si>
  <si>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</si>
  <si>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</si>
  <si>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</si>
  <si>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</si>
  <si>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</si>
  <si>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</si>
  <si>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</si>
  <si>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</si>
  <si>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</si>
  <si>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</si>
  <si>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</si>
  <si>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</si>
  <si>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</si>
  <si>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</si>
  <si>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</si>
  <si>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</si>
  <si>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</si>
  <si>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</si>
  <si>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</si>
  <si>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</si>
  <si>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</si>
  <si>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</si>
  <si>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</si>
  <si>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</si>
  <si>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</si>
  <si>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</si>
  <si>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</si>
  <si>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</si>
  <si>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</si>
  <si>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</si>
  <si>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</si>
  <si>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</si>
  <si>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</si>
  <si>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</si>
  <si>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</si>
  <si>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</si>
  <si>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</si>
  <si>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</si>
  <si>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</si>
  <si>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</si>
  <si>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</si>
  <si>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</si>
  <si>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</si>
  <si>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</si>
  <si>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</si>
  <si>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</si>
  <si>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</si>
  <si>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</si>
  <si>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</si>
  <si>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</si>
  <si>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</si>
  <si>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</si>
  <si>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</si>
  <si>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</si>
  <si>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</si>
  <si>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</si>
  <si>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</si>
  <si>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</si>
  <si>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</si>
  <si>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</si>
  <si>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</si>
  <si>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</si>
  <si>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</si>
  <si>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</si>
  <si>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</si>
  <si>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</si>
  <si>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</si>
  <si>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</si>
  <si>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</si>
  <si>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</si>
  <si>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</si>
  <si>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</si>
  <si>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</si>
  <si>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</si>
  <si>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</si>
  <si>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</si>
  <si>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</si>
  <si>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</si>
  <si>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</si>
  <si>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</si>
  <si>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</si>
  <si>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</si>
  <si>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</si>
  <si>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</si>
  <si>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</si>
  <si>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</si>
  <si>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</si>
  <si>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</si>
  <si>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</si>
  <si>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</si>
  <si>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</si>
  <si>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</si>
  <si>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</si>
  <si>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</si>
  <si>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</si>
  <si>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</si>
  <si>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</si>
  <si>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</si>
  <si>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</si>
  <si>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</si>
  <si>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</si>
  <si>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</si>
  <si>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</si>
  <si>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</si>
  <si>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</si>
  <si>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</si>
  <si>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</si>
  <si>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</si>
  <si>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</si>
  <si>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</si>
  <si>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</si>
  <si>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</si>
  <si>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</si>
  <si>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</si>
  <si>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</si>
  <si>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</si>
  <si>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</si>
  <si>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</si>
  <si>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</si>
  <si>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</si>
  <si>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</si>
  <si>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</si>
  <si>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</si>
  <si>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</si>
  <si>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</si>
  <si>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</si>
  <si>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</si>
  <si>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</si>
  <si>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</si>
  <si>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</si>
  <si>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</si>
  <si>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</si>
  <si>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</si>
  <si>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</si>
  <si>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</si>
  <si>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</si>
  <si>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</si>
  <si>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</si>
  <si>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</si>
  <si>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</si>
  <si>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</si>
  <si>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</si>
  <si>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</si>
  <si>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</si>
  <si>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</si>
  <si>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</si>
  <si>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</si>
  <si>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</si>
  <si>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</si>
  <si>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</si>
  <si>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</si>
  <si>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</si>
  <si>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</si>
  <si>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</si>
  <si>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</si>
  <si>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</si>
  <si>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</si>
  <si>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</si>
  <si>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</si>
  <si>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</si>
  <si>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</si>
  <si>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</si>
  <si>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</si>
  <si>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</si>
  <si>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</si>
  <si>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</si>
  <si>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</si>
  <si>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</si>
  <si>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</si>
  <si>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</si>
  <si>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</si>
  <si>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</si>
  <si>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</si>
  <si>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</si>
  <si>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</si>
  <si>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</si>
  <si>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</si>
  <si>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</si>
  <si>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</si>
  <si>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</si>
  <si>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</si>
  <si>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</si>
  <si>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</si>
  <si>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</si>
  <si>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</si>
  <si>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</si>
  <si>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</si>
  <si>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</si>
  <si>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</si>
  <si>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</si>
  <si>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</si>
  <si>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</si>
  <si>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</si>
  <si>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</si>
  <si>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</si>
  <si>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</si>
  <si>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</si>
  <si>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</si>
  <si>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</si>
  <si>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</si>
  <si>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</si>
  <si>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</si>
  <si>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</si>
  <si>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</si>
  <si>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</si>
  <si>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</si>
  <si>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</si>
  <si>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</si>
  <si>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</si>
  <si>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</si>
  <si>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</si>
  <si>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</si>
  <si>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</si>
  <si>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</si>
  <si>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</si>
  <si>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</si>
  <si>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</si>
  <si>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</si>
  <si>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</si>
  <si>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</si>
  <si>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</si>
  <si>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</si>
  <si>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</si>
  <si>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</si>
  <si>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</si>
  <si>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</si>
  <si>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</si>
  <si>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</si>
  <si>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</si>
  <si>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</si>
  <si>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</si>
  <si>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</si>
  <si>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</si>
  <si>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</si>
  <si>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</si>
  <si>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</si>
  <si>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</si>
  <si>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</si>
  <si>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</si>
  <si>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</si>
  <si>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</si>
  <si>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</si>
  <si>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</si>
  <si>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</si>
  <si>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</si>
  <si>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</si>
  <si>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</si>
  <si>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</si>
  <si>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</si>
  <si>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</si>
  <si>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</si>
  <si>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</si>
  <si>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</si>
  <si>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</si>
  <si>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</si>
  <si>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</si>
  <si>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</si>
  <si>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</si>
  <si>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</si>
  <si>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</si>
  <si>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</si>
  <si>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</si>
  <si>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</si>
  <si>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</si>
  <si>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</si>
  <si>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</si>
  <si>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</si>
  <si>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</si>
  <si>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</si>
  <si>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</si>
  <si>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</si>
  <si>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</si>
  <si>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</si>
  <si>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</si>
  <si>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</si>
  <si>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</si>
  <si>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</si>
  <si>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</si>
  <si>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</si>
  <si>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</si>
  <si>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</si>
  <si>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</si>
  <si>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</si>
  <si>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</si>
  <si>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</si>
  <si>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</si>
  <si>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</si>
  <si>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</si>
  <si>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</si>
  <si>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</si>
  <si>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</si>
  <si>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</si>
  <si>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</si>
  <si>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</si>
  <si>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</si>
  <si>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</si>
  <si>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</si>
  <si>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</si>
  <si>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</si>
  <si>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</si>
  <si>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</si>
  <si>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</si>
  <si>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</si>
  <si>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</si>
  <si>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</si>
  <si>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</si>
  <si>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</si>
  <si>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</si>
  <si>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</si>
  <si>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</si>
  <si>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</si>
  <si>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</si>
  <si>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</si>
  <si>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</si>
  <si>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</si>
  <si>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</si>
  <si>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</si>
  <si>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</si>
  <si>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</si>
  <si>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</si>
  <si>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</si>
  <si>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</si>
  <si>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</si>
  <si>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</si>
  <si>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</si>
  <si>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</si>
  <si>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</si>
  <si>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</si>
  <si>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</si>
  <si>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</si>
  <si>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</si>
  <si>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</si>
  <si>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</si>
  <si>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</si>
  <si>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</si>
  <si>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</si>
  <si>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</si>
  <si>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</si>
  <si>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</si>
  <si>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</si>
  <si>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</si>
  <si>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</si>
  <si>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</si>
  <si>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</si>
  <si>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</si>
  <si>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</si>
  <si>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</si>
  <si>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</si>
  <si>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</si>
  <si>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</si>
  <si>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</si>
  <si>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</si>
  <si>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</si>
  <si>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</si>
  <si>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</si>
  <si>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</si>
  <si>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</si>
  <si>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</si>
  <si>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</si>
  <si>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</si>
  <si>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</si>
  <si>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</si>
  <si>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</si>
  <si>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</si>
  <si>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</si>
  <si>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</si>
  <si>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</si>
  <si>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</si>
  <si>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</si>
  <si>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</si>
  <si>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</si>
  <si>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</si>
  <si>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</si>
  <si>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</si>
  <si>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</si>
  <si>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</si>
  <si>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</si>
  <si>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</si>
  <si>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</si>
  <si>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</si>
  <si>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</si>
  <si>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</si>
  <si>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</si>
  <si>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</si>
  <si>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</si>
  <si>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</si>
  <si>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</si>
  <si>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</si>
  <si>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</si>
  <si>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</si>
  <si>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</si>
  <si>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</si>
  <si>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</si>
  <si>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</si>
  <si>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</si>
  <si>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</si>
  <si>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</si>
  <si>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</si>
  <si>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</si>
  <si>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</si>
  <si>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</si>
  <si>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</si>
  <si>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</si>
  <si>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</si>
  <si>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</si>
  <si>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</si>
  <si>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</si>
  <si>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</si>
  <si>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</si>
  <si>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</si>
  <si>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</si>
  <si>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</si>
  <si>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</si>
  <si>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</si>
  <si>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</si>
  <si>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</si>
  <si>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</si>
  <si>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</si>
  <si>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</si>
  <si>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</si>
  <si>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</si>
  <si>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</si>
  <si>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</si>
  <si>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</si>
  <si>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</si>
  <si>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</si>
  <si>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</si>
  <si>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</si>
  <si>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</si>
  <si>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</si>
  <si>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</si>
  <si>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</si>
  <si>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</si>
  <si>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</si>
  <si>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</si>
  <si>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</si>
  <si>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</si>
  <si>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</si>
  <si>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</si>
  <si>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</si>
  <si>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</si>
  <si>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</si>
  <si>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</si>
  <si>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</si>
  <si>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</si>
  <si>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</si>
  <si>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</si>
  <si>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</si>
  <si>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</si>
  <si>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</si>
  <si>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</si>
  <si>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</si>
  <si>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</si>
  <si>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</si>
  <si>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</si>
  <si>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</si>
  <si>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</si>
  <si>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</si>
  <si>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</si>
  <si>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</si>
  <si>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</si>
  <si>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</si>
  <si>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</si>
  <si>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</si>
  <si>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</si>
  <si>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</si>
  <si>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</si>
  <si>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</si>
  <si>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</si>
  <si>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</si>
  <si>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</si>
  <si>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</si>
  <si>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</si>
  <si>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</si>
  <si>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</si>
  <si>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</si>
  <si>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</si>
  <si>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</si>
  <si>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</si>
  <si>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</si>
  <si>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</si>
  <si>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</si>
  <si>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</si>
  <si>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</si>
  <si>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</si>
  <si>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</si>
  <si>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</si>
  <si>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</si>
  <si>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</si>
  <si>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</si>
  <si>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</si>
  <si>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</si>
  <si>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</si>
  <si>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</si>
  <si>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</si>
  <si>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</si>
  <si>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</si>
  <si>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</si>
  <si>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</si>
  <si>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</si>
  <si>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</si>
  <si>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</si>
  <si>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</si>
  <si>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</si>
  <si>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</si>
  <si>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</si>
  <si>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</si>
  <si>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</si>
  <si>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</si>
  <si>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</si>
  <si>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</si>
  <si>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</si>
  <si>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</si>
  <si>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</si>
  <si>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</si>
  <si>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</si>
  <si>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</si>
  <si>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</si>
  <si>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</si>
  <si>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</si>
  <si>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</si>
  <si>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</si>
  <si>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</si>
  <si>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</si>
  <si>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</si>
  <si>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</si>
  <si>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</si>
  <si>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</si>
  <si>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</si>
  <si>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</si>
  <si>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</si>
  <si>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</si>
  <si>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</si>
  <si>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</si>
  <si>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</si>
  <si>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</si>
  <si>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</si>
  <si>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</si>
  <si>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</si>
  <si>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</si>
  <si>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</si>
  <si>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</si>
  <si>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</si>
  <si>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</si>
  <si>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</si>
  <si>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</si>
  <si>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</si>
  <si>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</si>
  <si>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</si>
  <si>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</si>
  <si>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</si>
  <si>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</si>
  <si>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</si>
  <si>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</si>
  <si>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</si>
  <si>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</si>
  <si>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</si>
  <si>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</si>
  <si>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</si>
  <si>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</si>
  <si>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</si>
  <si>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</si>
  <si>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</si>
  <si>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</si>
  <si>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</si>
  <si>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</si>
  <si>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</si>
  <si>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</si>
  <si>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</si>
  <si>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</si>
  <si>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</si>
  <si>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</si>
  <si>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</si>
  <si>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</si>
  <si>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</si>
  <si>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</si>
  <si>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</si>
  <si>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</si>
  <si>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</si>
  <si>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</si>
  <si>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</si>
  <si>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</si>
  <si>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</si>
  <si>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</si>
  <si>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</si>
  <si>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</si>
  <si>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</si>
  <si>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</si>
  <si>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</si>
  <si>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</si>
  <si>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</si>
  <si>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</si>
  <si>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</si>
  <si>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</si>
  <si>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</si>
  <si>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</si>
  <si>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</si>
  <si>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</si>
  <si>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</si>
  <si>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</si>
  <si>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</si>
  <si>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</si>
  <si>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</si>
  <si>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</si>
  <si>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</si>
  <si>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</si>
  <si>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</si>
  <si>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</si>
  <si>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</si>
  <si>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</si>
  <si>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</si>
  <si>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</si>
  <si>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</si>
  <si>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</si>
  <si>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</si>
  <si>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</si>
  <si>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</si>
  <si>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</si>
  <si>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</si>
  <si>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</si>
  <si>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</si>
  <si>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</si>
  <si>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</si>
  <si>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</si>
  <si>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</si>
  <si>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</si>
  <si>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</si>
  <si>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</si>
  <si>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</si>
  <si>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</si>
  <si>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</si>
  <si>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</si>
  <si>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</si>
  <si>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</si>
  <si>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</si>
  <si>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</si>
  <si>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</si>
  <si>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</si>
  <si>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</si>
  <si>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</si>
  <si>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</si>
  <si>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</si>
  <si>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</si>
  <si>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</si>
  <si>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</si>
  <si>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</si>
  <si>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</si>
  <si>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</si>
  <si>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</si>
  <si>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</si>
  <si>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</si>
  <si>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</si>
  <si>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</si>
  <si>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</si>
  <si>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</si>
  <si>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</si>
  <si>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</si>
  <si>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</si>
  <si>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</si>
  <si>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</si>
  <si>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</si>
  <si>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</si>
  <si>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</si>
  <si>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</si>
  <si>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</si>
  <si>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</si>
  <si>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</si>
  <si>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</si>
  <si>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</si>
  <si>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</si>
  <si>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</si>
  <si>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</si>
  <si>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</si>
  <si>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</si>
  <si>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</si>
  <si>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</si>
  <si>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</si>
  <si>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</si>
  <si>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</si>
  <si>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</si>
  <si>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</si>
  <si>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</si>
  <si>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</si>
  <si>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</si>
  <si>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</si>
  <si>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</si>
  <si>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</si>
  <si>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</si>
  <si>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</si>
  <si>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</si>
  <si>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</si>
  <si>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</si>
  <si>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</si>
  <si>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</si>
  <si>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</si>
  <si>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</si>
  <si>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</si>
  <si>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</si>
  <si>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</si>
  <si>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</si>
  <si>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</si>
  <si>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</si>
  <si>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</si>
  <si>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</si>
  <si>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</si>
  <si>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</si>
  <si>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</si>
  <si>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</si>
  <si>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</si>
  <si>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</si>
  <si>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</si>
  <si>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</si>
  <si>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</si>
  <si>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</si>
  <si>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</si>
  <si>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</si>
  <si>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</si>
  <si>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</si>
  <si>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</si>
  <si>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</si>
  <si>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</si>
  <si>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</si>
  <si>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</si>
  <si>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</si>
  <si>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</si>
  <si>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</si>
  <si>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</si>
  <si>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</si>
  <si>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</si>
  <si>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</si>
  <si>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</si>
  <si>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</si>
  <si>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</si>
  <si>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</si>
  <si>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</si>
  <si>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</si>
  <si>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</si>
  <si>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</si>
  <si>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</si>
  <si>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</si>
  <si>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</si>
  <si>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</si>
  <si>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</si>
  <si>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</si>
  <si>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</si>
  <si>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</si>
  <si>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</si>
  <si>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</si>
  <si>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</si>
  <si>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</si>
  <si>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</si>
  <si>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</si>
  <si>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</si>
  <si>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</si>
  <si>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</si>
  <si>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</si>
  <si>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</si>
  <si>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</si>
  <si>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</si>
  <si>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</si>
  <si>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</si>
  <si>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</si>
  <si>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</si>
  <si>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</si>
  <si>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</si>
  <si>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</si>
  <si>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</si>
  <si>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</si>
  <si>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</si>
  <si>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</si>
  <si>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</si>
  <si>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</si>
  <si>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</si>
  <si>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</si>
  <si>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</si>
  <si>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</si>
  <si>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</si>
  <si>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</si>
  <si>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</si>
  <si>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</si>
  <si>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</si>
  <si>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</si>
  <si>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</si>
  <si>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</si>
  <si>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</si>
  <si>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</si>
  <si>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</si>
  <si>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</si>
  <si>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</si>
  <si>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</si>
  <si>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</si>
  <si>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</si>
  <si>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</si>
  <si>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</si>
  <si>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</si>
  <si>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</si>
  <si>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</si>
  <si>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</si>
  <si>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</si>
  <si>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</si>
  <si>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</si>
  <si>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</si>
  <si>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</si>
  <si>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</si>
  <si>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</si>
  <si>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</si>
  <si>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</si>
  <si>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</si>
  <si>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</si>
  <si>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</si>
  <si>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</si>
  <si>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</si>
  <si>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</si>
  <si>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</si>
  <si>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</si>
  <si>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</si>
  <si>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</si>
  <si>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</si>
  <si>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</si>
  <si>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</si>
  <si>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</si>
  <si>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</si>
  <si>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</si>
  <si>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</si>
  <si>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</si>
  <si>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</si>
  <si>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</si>
  <si>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</si>
  <si>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</si>
  <si>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</si>
  <si>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</si>
  <si>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</si>
  <si>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</si>
  <si>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</si>
  <si>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</si>
  <si>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</si>
  <si>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</si>
  <si>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</si>
  <si>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</si>
  <si>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</si>
  <si>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</si>
  <si>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</si>
  <si>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</si>
  <si>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</si>
  <si>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</si>
  <si>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</si>
  <si>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</si>
  <si>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</si>
  <si>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</si>
  <si>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</si>
  <si>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</si>
  <si>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</si>
  <si>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</si>
  <si>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</si>
  <si>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</si>
  <si>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</si>
  <si>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</si>
  <si>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</si>
  <si>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</si>
  <si>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</si>
  <si>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</si>
  <si>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</si>
  <si>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</si>
  <si>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</si>
  <si>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</si>
  <si>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</si>
  <si>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</si>
  <si>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</si>
  <si>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</si>
  <si>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</si>
  <si>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</si>
  <si>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</si>
  <si>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</si>
  <si>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</si>
  <si>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</si>
  <si>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</si>
  <si>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</si>
  <si>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</si>
  <si>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</si>
  <si>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</si>
  <si>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</si>
  <si>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</si>
  <si>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</si>
  <si>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</si>
  <si>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</si>
  <si>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</si>
  <si>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</si>
  <si>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</si>
  <si>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</si>
  <si>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</si>
  <si>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</si>
  <si>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</si>
  <si>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</si>
  <si>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</si>
  <si>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</si>
  <si>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</si>
  <si>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</si>
  <si>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</si>
  <si>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</si>
  <si>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</si>
  <si>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</si>
  <si>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</si>
  <si>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</si>
  <si>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</si>
  <si>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</si>
  <si>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</si>
  <si>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</si>
  <si>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</si>
  <si>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</si>
  <si>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</si>
  <si>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</si>
  <si>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</si>
  <si>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</si>
  <si>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</si>
  <si>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</si>
  <si>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</si>
  <si>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</si>
  <si>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</si>
  <si>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</si>
  <si>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</si>
  <si>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</si>
  <si>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</si>
  <si>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</si>
  <si>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</si>
  <si>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</si>
  <si>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</si>
  <si>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</si>
  <si>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</si>
  <si>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</si>
  <si>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</si>
  <si>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</si>
  <si>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</si>
  <si>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</si>
  <si>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</si>
  <si>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</si>
  <si>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</si>
  <si>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</si>
  <si>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</si>
  <si>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</si>
  <si>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</si>
  <si>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</si>
  <si>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</si>
  <si>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</si>
  <si>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</si>
  <si>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</si>
  <si>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</si>
  <si>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</si>
  <si>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</si>
  <si>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</si>
  <si>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</si>
  <si>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</si>
  <si>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</si>
  <si>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</si>
  <si>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</si>
  <si>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</si>
  <si>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</si>
  <si>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</si>
  <si>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</si>
  <si>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</si>
  <si>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</si>
  <si>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</si>
  <si>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</si>
  <si>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</si>
  <si>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</si>
  <si>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</si>
  <si>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</si>
  <si>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</si>
  <si>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</si>
  <si>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</si>
  <si>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</si>
  <si>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</si>
  <si>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</si>
  <si>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</si>
  <si>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</si>
  <si>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</si>
  <si>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</si>
  <si>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</si>
  <si>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</si>
  <si>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</si>
  <si>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</si>
  <si>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</si>
  <si>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</si>
  <si>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</si>
  <si>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</si>
  <si>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</si>
  <si>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</si>
  <si>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</si>
  <si>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</si>
  <si>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</si>
  <si>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</si>
  <si>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</si>
  <si>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</si>
  <si>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</si>
  <si>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</si>
  <si>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</si>
  <si>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</si>
  <si>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</si>
  <si>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</si>
  <si>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</si>
  <si>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</si>
  <si>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</si>
  <si>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</si>
  <si>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</si>
  <si>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</si>
  <si>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</si>
  <si>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</si>
  <si>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</si>
  <si>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</si>
  <si>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</si>
  <si>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</si>
  <si>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</si>
  <si>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</si>
  <si>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</si>
  <si>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</si>
  <si>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</si>
  <si>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</si>
  <si>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</si>
  <si>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</si>
  <si>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</si>
  <si>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</si>
  <si>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</si>
  <si>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</si>
  <si>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</si>
  <si>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</si>
  <si>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</si>
  <si>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</si>
  <si>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</si>
  <si>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</si>
  <si>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</si>
  <si>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</si>
  <si>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</si>
  <si>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</si>
  <si>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</si>
  <si>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</si>
  <si>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</si>
  <si>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</si>
  <si>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</si>
  <si>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</si>
  <si>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</si>
  <si>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</si>
  <si>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</si>
  <si>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</si>
  <si>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</si>
  <si>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</si>
  <si>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</si>
  <si>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</si>
  <si>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</si>
  <si>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</si>
  <si>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</si>
  <si>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</si>
  <si>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</si>
  <si>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</si>
  <si>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</si>
  <si>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</si>
  <si>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</si>
  <si>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</si>
  <si>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</si>
  <si>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</si>
  <si>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</si>
  <si>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</si>
  <si>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</si>
  <si>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</si>
  <si>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</si>
  <si>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</si>
  <si>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</si>
  <si>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</si>
  <si>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</si>
  <si>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</si>
  <si>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</si>
  <si>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</si>
  <si>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</si>
  <si>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</si>
  <si>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</si>
  <si>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</si>
  <si>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</si>
  <si>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</si>
  <si>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</si>
  <si>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</si>
  <si>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</si>
  <si>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</si>
  <si>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</si>
  <si>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</si>
  <si>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</si>
  <si>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</si>
  <si>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</si>
  <si>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</si>
  <si>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</si>
  <si>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</si>
  <si>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</si>
  <si>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</si>
  <si>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</si>
  <si>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</si>
  <si>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</si>
  <si>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</si>
  <si>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</si>
  <si>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</si>
  <si>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</si>
  <si>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</si>
  <si>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</si>
  <si>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</si>
  <si>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</si>
  <si>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</si>
  <si>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</si>
  <si>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</si>
  <si>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</si>
  <si>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</si>
  <si>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</si>
  <si>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</si>
  <si>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</si>
  <si>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</si>
  <si>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</si>
  <si>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</si>
  <si>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</si>
  <si>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</si>
  <si>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</si>
  <si>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</si>
  <si>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</si>
  <si>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</si>
  <si>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</si>
  <si>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</si>
  <si>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</si>
  <si>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</si>
  <si>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</si>
  <si>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</si>
  <si>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</si>
  <si>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</si>
  <si>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</si>
  <si>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</si>
  <si>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</si>
  <si>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</si>
  <si>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</si>
  <si>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</si>
  <si>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</si>
  <si>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</si>
  <si>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</si>
  <si>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</si>
  <si>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</si>
  <si>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</si>
  <si>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</si>
  <si>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</si>
  <si>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</si>
  <si>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</si>
  <si>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</si>
  <si>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</si>
  <si>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</si>
  <si>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</si>
  <si>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</si>
  <si>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</si>
  <si>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</si>
  <si>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</si>
  <si>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</si>
  <si>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</si>
  <si>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</si>
  <si>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</si>
  <si>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</si>
  <si>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</si>
  <si>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</si>
  <si>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</si>
  <si>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</si>
  <si>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</si>
  <si>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</si>
  <si>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</si>
  <si>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</si>
  <si>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</si>
  <si>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</si>
  <si>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</si>
  <si>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</si>
  <si>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</si>
  <si>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</si>
  <si>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</si>
  <si>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</si>
  <si>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</si>
  <si>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</si>
  <si>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</si>
  <si>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</si>
  <si>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</si>
  <si>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</si>
  <si>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</si>
  <si>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</si>
  <si>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</si>
  <si>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</si>
  <si>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</si>
  <si>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</si>
  <si>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</si>
  <si>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</si>
  <si>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</si>
  <si>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</si>
  <si>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</si>
  <si>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</si>
  <si>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</si>
  <si>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</si>
  <si>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</si>
  <si>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</si>
  <si>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</si>
  <si>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</si>
  <si>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</si>
  <si>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</si>
  <si>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</si>
  <si>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</si>
  <si>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</si>
  <si>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</si>
  <si>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</si>
  <si>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</si>
  <si>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</si>
  <si>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</si>
  <si>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</si>
  <si>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</si>
  <si>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</si>
  <si>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</si>
  <si>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</si>
  <si>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</si>
  <si>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</si>
  <si>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</si>
  <si>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</si>
  <si>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</si>
  <si>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</si>
  <si>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</si>
  <si>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</si>
  <si>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</si>
  <si>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</si>
  <si>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</si>
  <si>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</si>
  <si>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</si>
  <si>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</si>
  <si>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</si>
  <si>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</si>
  <si>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</si>
  <si>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</si>
  <si>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</si>
  <si>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</si>
  <si>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</si>
  <si>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</si>
  <si>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</si>
  <si>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</si>
  <si>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</si>
  <si>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</si>
  <si>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</si>
  <si>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</si>
  <si>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</si>
  <si>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</si>
  <si>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</si>
  <si>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</si>
  <si>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</si>
  <si>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</si>
  <si>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</si>
  <si>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</si>
  <si>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</si>
  <si>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</si>
  <si>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</si>
  <si>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</si>
  <si>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</si>
  <si>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</si>
  <si>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</si>
  <si>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</si>
  <si>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</si>
  <si>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</si>
  <si>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</si>
  <si>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</si>
  <si>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</si>
  <si>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</si>
  <si>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</si>
  <si>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</si>
  <si>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</si>
  <si>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</si>
  <si>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</si>
  <si>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</si>
  <si>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</si>
  <si>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</si>
  <si>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</si>
  <si>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</si>
  <si>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</si>
  <si>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</si>
  <si>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</si>
  <si>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</si>
  <si>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</si>
  <si>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</si>
  <si>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</si>
  <si>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</si>
  <si>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</si>
  <si>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</si>
  <si>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</si>
  <si>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</si>
  <si>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</si>
  <si>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</si>
  <si>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</si>
  <si>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</si>
  <si>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</si>
  <si>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</si>
  <si>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</si>
  <si>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</si>
  <si>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</si>
  <si>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</si>
  <si>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</si>
  <si>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</si>
  <si>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</si>
  <si>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</si>
  <si>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</si>
  <si>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</si>
  <si>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</si>
  <si>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</si>
  <si>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</si>
  <si>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</si>
  <si>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</si>
  <si>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</si>
  <si>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</si>
  <si>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</si>
  <si>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</si>
  <si>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</si>
  <si>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</si>
  <si>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</si>
  <si>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</si>
  <si>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</si>
  <si>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</si>
  <si>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</si>
  <si>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</si>
  <si>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</si>
  <si>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</si>
  <si>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</si>
  <si>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</si>
  <si>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</si>
  <si>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</si>
  <si>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</si>
  <si>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</si>
  <si>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</si>
  <si>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</si>
  <si>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</si>
  <si>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</si>
  <si>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</si>
  <si>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</si>
  <si>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</si>
  <si>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</si>
  <si>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</si>
  <si>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</si>
  <si>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</si>
  <si>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</si>
  <si>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</si>
  <si>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</si>
  <si>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</si>
  <si>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</si>
  <si>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</si>
  <si>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</si>
  <si>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</si>
  <si>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</si>
  <si>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</si>
  <si>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</si>
  <si>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</si>
  <si>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</si>
  <si>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</si>
  <si>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</si>
  <si>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</si>
  <si>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</si>
  <si>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</si>
  <si>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</si>
  <si>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</si>
  <si>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</si>
  <si>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</si>
  <si>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</si>
  <si>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</si>
  <si>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</si>
  <si>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</si>
  <si>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</si>
  <si>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</si>
  <si>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</si>
  <si>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</si>
  <si>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</si>
  <si>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</si>
  <si>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</si>
  <si>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</si>
  <si>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</si>
  <si>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</si>
  <si>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</si>
  <si>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</si>
  <si>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</si>
  <si>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</si>
  <si>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</si>
  <si>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</si>
  <si>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</si>
  <si>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</si>
  <si>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</si>
  <si>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</si>
  <si>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</si>
  <si>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</si>
  <si>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</si>
  <si>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</si>
  <si>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</si>
  <si>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</si>
  <si>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</si>
  <si>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</si>
  <si>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</si>
  <si>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</si>
  <si>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</si>
  <si>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</si>
  <si>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</si>
  <si>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</si>
  <si>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</si>
  <si>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</si>
  <si>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</si>
  <si>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</si>
  <si>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</si>
  <si>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</si>
  <si>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</si>
  <si>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</si>
  <si>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</si>
  <si>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</si>
  <si>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</si>
  <si>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</si>
  <si>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</si>
  <si>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</si>
  <si>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</si>
  <si>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</si>
  <si>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</si>
  <si>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</si>
  <si>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</si>
  <si>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</si>
  <si>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</si>
  <si>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</si>
  <si>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</si>
  <si>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</si>
  <si>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</si>
  <si>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</si>
  <si>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</si>
  <si>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</si>
  <si>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</si>
  <si>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</si>
  <si>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</si>
  <si>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</si>
  <si>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</si>
  <si>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</si>
  <si>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</si>
  <si>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</si>
  <si>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</si>
  <si>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</si>
  <si>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</si>
  <si>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</si>
  <si>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</si>
  <si>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</si>
  <si>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</si>
  <si>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</si>
  <si>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</si>
  <si>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</si>
  <si>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</si>
  <si>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</si>
  <si>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</si>
  <si>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</si>
  <si>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</si>
  <si>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</si>
  <si>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</si>
  <si>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</si>
  <si>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</si>
  <si>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</si>
  <si>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</si>
  <si>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</si>
  <si>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</si>
  <si>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</si>
  <si>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</si>
  <si>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</si>
  <si>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</si>
  <si>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</si>
  <si>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</si>
  <si>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</si>
  <si>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</si>
  <si>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</si>
  <si>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</si>
  <si>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</si>
  <si>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</si>
  <si>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</si>
  <si>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</si>
  <si>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</si>
  <si>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</si>
  <si>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</si>
  <si>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</si>
  <si>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</si>
  <si>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</si>
  <si>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</si>
  <si>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</si>
  <si>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</si>
  <si>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</si>
  <si>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</si>
  <si>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</si>
  <si>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</si>
  <si>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</si>
  <si>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</si>
  <si>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</si>
  <si>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</si>
  <si>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</si>
  <si>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</si>
  <si>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</si>
  <si>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</si>
  <si>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</si>
  <si>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</si>
  <si>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</si>
  <si>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</si>
  <si>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</si>
  <si>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</si>
  <si>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</si>
  <si>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</si>
  <si>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</si>
  <si>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</si>
  <si>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</si>
  <si>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</si>
  <si>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</si>
  <si>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</si>
  <si>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</si>
  <si>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</si>
  <si>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</si>
  <si>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</si>
  <si>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</si>
  <si>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</si>
  <si>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</si>
  <si>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</si>
  <si>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</si>
  <si>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</si>
  <si>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</si>
  <si>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</si>
  <si>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</si>
  <si>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</si>
  <si>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</si>
  <si>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</si>
  <si>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</si>
  <si>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</si>
  <si>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</si>
  <si>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</si>
  <si>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</si>
  <si>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</si>
  <si>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</si>
  <si>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</si>
  <si>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</si>
  <si>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</si>
  <si>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</si>
  <si>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</si>
  <si>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</si>
  <si>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</si>
  <si>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</si>
  <si>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</si>
  <si>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</si>
  <si>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</si>
  <si>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</si>
  <si>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</si>
  <si>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</si>
  <si>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</si>
  <si>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</si>
  <si>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</si>
  <si>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</si>
  <si>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</si>
  <si>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</si>
  <si>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</si>
  <si>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</si>
  <si>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</si>
  <si>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</si>
  <si>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</si>
  <si>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</si>
  <si>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</si>
  <si>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</si>
  <si>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</si>
  <si>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</si>
  <si>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</si>
  <si>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</si>
  <si>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</si>
  <si>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</si>
  <si>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</si>
  <si>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</si>
  <si>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</si>
  <si>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</si>
  <si>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</si>
  <si>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</si>
  <si>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</si>
  <si>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</si>
  <si>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</si>
  <si>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</si>
  <si>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</si>
  <si>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</si>
  <si>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</si>
  <si>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</si>
  <si>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</si>
  <si>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</si>
  <si>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</si>
  <si>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</si>
  <si>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</si>
  <si>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</si>
  <si>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</si>
  <si>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</si>
  <si>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</si>
  <si>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</si>
  <si>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</si>
  <si>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</si>
  <si>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</si>
  <si>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</si>
  <si>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</si>
  <si>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</si>
  <si>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</si>
  <si>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</si>
  <si>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</si>
  <si>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</si>
  <si>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</si>
  <si>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</si>
  <si>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</si>
  <si>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</si>
  <si>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</si>
  <si>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</si>
  <si>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</si>
  <si>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</si>
  <si>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</si>
  <si>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</si>
  <si>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</si>
  <si>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</si>
  <si>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</si>
  <si>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</si>
  <si>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</si>
  <si>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</si>
  <si>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</si>
  <si>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</si>
  <si>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</si>
  <si>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</si>
  <si>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</si>
  <si>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</si>
  <si>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</si>
  <si>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</si>
  <si>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</si>
  <si>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</si>
  <si>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</si>
  <si>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</si>
  <si>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</si>
  <si>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</si>
  <si>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</si>
  <si>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</si>
  <si>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</si>
  <si>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</si>
  <si>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</si>
  <si>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</si>
  <si>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</si>
  <si>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</si>
  <si>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</si>
  <si>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</si>
  <si>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</si>
  <si>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</si>
  <si>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</si>
  <si>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</si>
  <si>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</si>
  <si>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</si>
  <si>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</si>
  <si>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</si>
  <si>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</si>
  <si>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</si>
  <si>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</si>
  <si>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</si>
  <si>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</si>
  <si>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</si>
  <si>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</si>
  <si>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</si>
  <si>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</si>
  <si>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</si>
  <si>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</si>
  <si>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</si>
  <si>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</si>
  <si>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</si>
  <si>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</si>
  <si>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</si>
  <si>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</si>
  <si>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</si>
  <si>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</si>
  <si>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</si>
  <si>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</si>
  <si>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</si>
  <si>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</si>
  <si>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</si>
  <si>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</si>
  <si>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</si>
  <si>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</si>
  <si>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</si>
  <si>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</si>
  <si>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</si>
  <si>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</si>
  <si>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</si>
  <si>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</si>
  <si>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</si>
  <si>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</si>
  <si>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</si>
  <si>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</si>
  <si>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</si>
  <si>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</si>
  <si>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</si>
  <si>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</si>
  <si>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</si>
  <si>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</si>
  <si>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</si>
  <si>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</si>
  <si>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</si>
  <si>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</si>
  <si>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</si>
  <si>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</si>
  <si>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</si>
  <si>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</si>
  <si>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</si>
  <si>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</si>
  <si>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</si>
  <si>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</si>
  <si>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</si>
  <si>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</si>
  <si>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</si>
  <si>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</si>
  <si>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</si>
  <si>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</si>
  <si>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</si>
  <si>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</si>
  <si>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</si>
  <si>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</si>
  <si>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</si>
  <si>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</si>
  <si>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</si>
  <si>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</si>
  <si>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</si>
  <si>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</si>
  <si>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</si>
  <si>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</si>
  <si>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</si>
  <si>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</si>
  <si>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</si>
  <si>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</si>
  <si>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</si>
  <si>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</si>
  <si>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</si>
  <si>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</si>
  <si>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</si>
  <si>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</si>
  <si>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</si>
  <si>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</si>
  <si>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</si>
  <si>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</si>
  <si>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</si>
  <si>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</si>
  <si>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</si>
  <si>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</si>
  <si>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</si>
  <si>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</si>
  <si>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</si>
  <si>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</si>
  <si>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</si>
  <si>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</si>
  <si>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</si>
  <si>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</si>
  <si>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</si>
  <si>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</si>
  <si>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</si>
  <si>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</si>
  <si>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</si>
  <si>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</si>
  <si>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</si>
  <si>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</si>
  <si>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</si>
  <si>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</si>
  <si>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</si>
  <si>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</si>
  <si>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</si>
  <si>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</si>
  <si>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</si>
  <si>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</si>
  <si>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</si>
  <si>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</si>
  <si>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</si>
  <si>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</si>
  <si>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</si>
  <si>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</si>
  <si>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</si>
  <si>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</si>
  <si>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</si>
  <si>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</si>
  <si>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</si>
  <si>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</si>
  <si>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</si>
  <si>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</si>
  <si>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</si>
  <si>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</si>
  <si>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</si>
  <si>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</si>
  <si>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</si>
  <si>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</si>
  <si>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</si>
  <si>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</si>
  <si>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</si>
  <si>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</si>
  <si>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</si>
  <si>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</si>
  <si>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</si>
  <si>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</si>
  <si>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</si>
  <si>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</si>
  <si>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</si>
  <si>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</si>
  <si>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</si>
  <si>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</si>
  <si>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</si>
  <si>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</si>
  <si>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</si>
  <si>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</si>
  <si>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</si>
  <si>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</si>
  <si>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</si>
  <si>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</si>
  <si>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</si>
  <si>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</si>
  <si>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</si>
  <si>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</si>
  <si>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</si>
  <si>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</si>
  <si>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</si>
  <si>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</si>
  <si>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</si>
  <si>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</si>
  <si>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</si>
  <si>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</si>
  <si>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</si>
  <si>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</si>
  <si>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</si>
  <si>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</si>
  <si>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</si>
  <si>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</si>
  <si>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</si>
  <si>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</si>
  <si>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</si>
  <si>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</si>
  <si>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</si>
  <si>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</si>
  <si>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</si>
  <si>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</si>
  <si>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</si>
  <si>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</si>
  <si>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</si>
  <si>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</si>
  <si>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</si>
  <si>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</si>
  <si>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</si>
  <si>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</si>
  <si>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</si>
  <si>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</si>
  <si>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</si>
  <si>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</si>
  <si>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</si>
  <si>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</si>
  <si>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</si>
  <si>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</si>
  <si>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</si>
  <si>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</si>
  <si>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</si>
  <si>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</si>
  <si>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</si>
  <si>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</si>
  <si>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</si>
  <si>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</si>
  <si>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</si>
  <si>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</si>
  <si>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</si>
  <si>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</si>
  <si>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</si>
  <si>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</si>
  <si>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</si>
  <si>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</si>
  <si>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</si>
  <si>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</si>
  <si>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</si>
  <si>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</si>
  <si>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</si>
  <si>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</si>
  <si>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</si>
  <si>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</si>
  <si>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</si>
  <si>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</si>
  <si>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</si>
  <si>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</si>
  <si>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</si>
  <si>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</si>
  <si>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</si>
  <si>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</si>
  <si>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</si>
  <si>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</si>
  <si>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</si>
  <si>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</si>
  <si>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</si>
  <si>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</si>
  <si>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</si>
  <si>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</si>
  <si>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</si>
  <si>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</si>
  <si>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</si>
  <si>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</si>
  <si>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</si>
  <si>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</si>
  <si>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</si>
  <si>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</si>
  <si>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</si>
  <si>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</si>
  <si>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</si>
  <si>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</si>
  <si>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</si>
  <si>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</si>
  <si>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</si>
  <si>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</si>
  <si>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</si>
  <si>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</si>
  <si>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</si>
  <si>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</si>
  <si>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</si>
  <si>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</si>
  <si>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</si>
  <si>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</si>
  <si>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</si>
  <si>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</si>
  <si>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</si>
  <si>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</si>
  <si>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</si>
  <si>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</si>
  <si>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</si>
  <si>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</si>
  <si>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</si>
  <si>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</si>
  <si>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</si>
  <si>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</si>
  <si>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</si>
  <si>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</si>
  <si>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</si>
  <si>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</si>
  <si>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</si>
  <si>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</si>
  <si>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</si>
  <si>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</si>
  <si>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</si>
  <si>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</si>
  <si>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</si>
  <si>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</si>
  <si>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</si>
  <si>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</si>
  <si>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</si>
  <si>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</si>
  <si>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</si>
  <si>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</si>
  <si>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</si>
  <si>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</si>
  <si>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</si>
  <si>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</si>
  <si>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</si>
  <si>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</si>
  <si>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</si>
  <si>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</si>
  <si>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</si>
  <si>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</si>
  <si>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</si>
  <si>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</si>
  <si>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</si>
  <si>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</si>
  <si>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</si>
  <si>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</si>
  <si>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</si>
  <si>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</si>
  <si>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</si>
  <si>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</si>
  <si>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</si>
  <si>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</si>
  <si>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</si>
  <si>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</si>
  <si>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</si>
  <si>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</si>
  <si>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</si>
  <si>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</si>
  <si>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</si>
  <si>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</si>
  <si>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</si>
  <si>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</si>
  <si>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</si>
  <si>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</si>
  <si>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</si>
  <si>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</si>
  <si>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</si>
  <si>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</si>
  <si>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</si>
  <si>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</si>
  <si>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</si>
  <si>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</si>
  <si>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</si>
  <si>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</si>
  <si>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</si>
  <si>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</si>
  <si>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</si>
  <si>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</si>
  <si>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</si>
  <si>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</si>
  <si>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</si>
  <si>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</si>
  <si>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</si>
  <si>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</si>
  <si>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</si>
  <si>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</si>
  <si>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</si>
  <si>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</si>
  <si>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</si>
  <si>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</si>
  <si>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</si>
  <si>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</si>
  <si>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</si>
  <si>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</si>
  <si>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</si>
  <si>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</si>
  <si>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</si>
  <si>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</si>
  <si>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</si>
  <si>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</si>
  <si>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</si>
  <si>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</si>
  <si>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</si>
  <si>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</si>
  <si>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</si>
  <si>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</si>
  <si>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</si>
  <si>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</si>
  <si>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</si>
  <si>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</si>
  <si>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</si>
  <si>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</si>
  <si>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</si>
  <si>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</si>
  <si>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</si>
  <si>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</si>
  <si>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</si>
  <si>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</si>
  <si>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</si>
  <si>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</si>
  <si>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</si>
  <si>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</si>
  <si>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</si>
  <si>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</si>
  <si>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</si>
  <si>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</si>
  <si>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</si>
  <si>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</si>
  <si>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</si>
  <si>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</si>
  <si>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</si>
  <si>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</si>
  <si>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</si>
  <si>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</si>
  <si>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</si>
  <si>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</si>
  <si>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</si>
  <si>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</si>
  <si>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</si>
  <si>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</si>
  <si>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</si>
  <si>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</si>
  <si>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</si>
  <si>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</si>
  <si>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</si>
  <si>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</si>
  <si>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</si>
  <si>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</si>
  <si>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</si>
  <si>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</si>
  <si>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</si>
  <si>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</si>
  <si>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</si>
  <si>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</si>
  <si>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</si>
  <si>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</si>
  <si>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</si>
  <si>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</si>
  <si>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</si>
  <si>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</si>
  <si>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</si>
  <si>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</si>
  <si>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</si>
  <si>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</si>
  <si>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</si>
  <si>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</si>
  <si>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</si>
  <si>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</si>
  <si>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</si>
  <si>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</si>
  <si>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</si>
  <si>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</si>
  <si>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</si>
  <si>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</si>
  <si>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</si>
  <si>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</si>
  <si>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</si>
  <si>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</si>
  <si>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</si>
  <si>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</si>
  <si>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</si>
  <si>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</si>
  <si>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</si>
  <si>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</si>
  <si>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</si>
  <si>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</si>
  <si>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</si>
  <si>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</si>
  <si>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</si>
  <si>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</si>
  <si>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</si>
  <si>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</si>
  <si>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</si>
  <si>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</si>
  <si>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</si>
  <si>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</si>
  <si>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</si>
  <si>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</si>
  <si>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</si>
  <si>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</si>
  <si>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</si>
  <si>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</si>
  <si>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</si>
  <si>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</si>
  <si>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</si>
  <si>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</si>
  <si>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</si>
  <si>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</si>
  <si>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</si>
  <si>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</si>
  <si>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</si>
  <si>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</si>
  <si>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</si>
  <si>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</si>
  <si>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</si>
  <si>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</si>
  <si>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</si>
  <si>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</si>
  <si>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</si>
  <si>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</si>
  <si>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</si>
  <si>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</si>
  <si>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</si>
  <si>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</si>
  <si>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</si>
  <si>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</si>
  <si>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</si>
  <si>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</si>
  <si>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</si>
  <si>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</si>
  <si>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</si>
  <si>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</si>
  <si>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</si>
  <si>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</si>
  <si>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</si>
  <si>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</si>
  <si>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</si>
  <si>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</si>
  <si>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</si>
  <si>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</si>
  <si>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</si>
  <si>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</si>
  <si>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</si>
  <si>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</si>
  <si>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</si>
  <si>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</si>
  <si>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</si>
  <si>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</si>
  <si>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</si>
  <si>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</si>
  <si>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</si>
  <si>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</si>
  <si>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</si>
  <si>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</si>
  <si>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</si>
  <si>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</si>
  <si>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</si>
  <si>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</si>
  <si>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</si>
  <si>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</si>
  <si>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</si>
  <si>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</si>
  <si>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</si>
  <si>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</si>
  <si>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</si>
  <si>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</si>
  <si>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</si>
  <si>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</si>
  <si>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</si>
  <si>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</si>
  <si>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</si>
  <si>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</si>
  <si>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</si>
  <si>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</si>
  <si>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</si>
  <si>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</si>
  <si>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</si>
  <si>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</si>
  <si>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</si>
  <si>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</si>
  <si>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</si>
  <si>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</si>
  <si>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</si>
  <si>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</si>
  <si>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</si>
  <si>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</si>
  <si>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</si>
  <si>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</si>
  <si>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</si>
  <si>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</si>
  <si>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</si>
  <si>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</si>
  <si>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</si>
  <si>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</si>
  <si>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</si>
  <si>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</si>
  <si>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</si>
  <si>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</si>
  <si>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</si>
  <si>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</si>
  <si>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</si>
  <si>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</si>
  <si>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</si>
  <si>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</si>
  <si>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</si>
  <si>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</si>
  <si>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</si>
  <si>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</si>
  <si>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</si>
  <si>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</si>
  <si>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</si>
  <si>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</si>
  <si>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</si>
  <si>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</si>
  <si>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</si>
  <si>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</si>
  <si>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</si>
  <si>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</si>
  <si>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</si>
  <si>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</si>
  <si>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</si>
  <si>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</si>
  <si>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</si>
  <si>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</si>
  <si>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</si>
  <si>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</si>
  <si>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</si>
  <si>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</si>
  <si>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</si>
  <si>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</si>
  <si>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</si>
  <si>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</si>
  <si>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</si>
  <si>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</si>
  <si>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</si>
  <si>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</si>
  <si>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</si>
  <si>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</si>
  <si>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</si>
  <si>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</si>
  <si>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</si>
  <si>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</si>
  <si>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</si>
  <si>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</si>
  <si>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</si>
  <si>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</si>
  <si>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</si>
  <si>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</si>
  <si>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</si>
  <si>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</si>
  <si>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</si>
  <si>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</si>
  <si>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</si>
  <si>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</si>
  <si>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</si>
  <si>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</si>
  <si>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</si>
  <si>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</si>
  <si>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</si>
  <si>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</si>
  <si>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</si>
  <si>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</si>
  <si>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</si>
  <si>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</si>
  <si>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</si>
  <si>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</si>
  <si>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</si>
  <si>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</si>
  <si>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</si>
  <si>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</si>
  <si>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</si>
  <si>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</si>
  <si>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</si>
  <si>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</si>
  <si>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</si>
  <si>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</si>
  <si>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</si>
  <si>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</si>
  <si>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</si>
  <si>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</si>
  <si>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</si>
  <si>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</si>
  <si>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</si>
  <si>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</si>
  <si>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</si>
  <si>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</si>
  <si>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</si>
  <si>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</si>
  <si>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</si>
  <si>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</si>
  <si>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</si>
  <si>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</si>
  <si>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</si>
  <si>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</si>
  <si>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</si>
  <si>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</si>
  <si>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</si>
  <si>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</si>
  <si>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</si>
  <si>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</si>
  <si>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</si>
  <si>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</si>
  <si>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</si>
  <si>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</si>
  <si>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</si>
  <si>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</si>
  <si>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</si>
  <si>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</si>
  <si>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</si>
  <si>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</si>
  <si>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</si>
  <si>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</si>
  <si>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</si>
  <si>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</si>
  <si>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</si>
  <si>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</si>
  <si>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</si>
  <si>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</si>
  <si>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</si>
  <si>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</si>
  <si>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</si>
  <si>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</si>
  <si>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</si>
  <si>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</si>
  <si>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</si>
  <si>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</si>
  <si>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</si>
  <si>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</si>
  <si>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</si>
  <si>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</si>
  <si>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</si>
  <si>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</si>
  <si>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</si>
  <si>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</si>
  <si>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</si>
  <si>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</si>
  <si>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</si>
  <si>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</si>
  <si>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</si>
  <si>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</si>
  <si>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</si>
  <si>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</si>
  <si>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</si>
  <si>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</si>
  <si>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</si>
  <si>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</si>
  <si>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</si>
  <si>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</si>
  <si>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</si>
  <si>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</si>
  <si>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</si>
  <si>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</si>
  <si>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</si>
  <si>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</si>
  <si>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</si>
  <si>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</si>
  <si>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</si>
  <si>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</si>
  <si>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</si>
  <si>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</si>
  <si>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</si>
  <si>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</si>
  <si>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</si>
  <si>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</si>
  <si>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</si>
  <si>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</si>
  <si>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</si>
  <si>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</si>
  <si>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</si>
  <si>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</si>
  <si>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</si>
  <si>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</si>
  <si>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</si>
  <si>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</si>
  <si>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</si>
  <si>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</si>
  <si>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</si>
  <si>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</si>
  <si>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</si>
  <si>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</si>
  <si>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</si>
  <si>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</si>
  <si>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</si>
  <si>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</si>
  <si>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</si>
  <si>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</si>
  <si>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</si>
  <si>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</si>
  <si>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</si>
  <si>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</si>
  <si>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</si>
  <si>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</si>
  <si>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</si>
  <si>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</si>
  <si>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</si>
  <si>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</si>
  <si>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</si>
  <si>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</si>
  <si>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</si>
  <si>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</si>
  <si>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</si>
  <si>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</si>
  <si>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</si>
  <si>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</si>
  <si>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</si>
  <si>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</si>
  <si>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</si>
  <si>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</si>
  <si>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</si>
  <si>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</si>
  <si>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</si>
  <si>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</si>
  <si>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</si>
  <si>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</si>
  <si>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</si>
  <si>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</si>
  <si>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</si>
  <si>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</si>
  <si>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</si>
  <si>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</si>
  <si>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</si>
  <si>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</si>
  <si>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</si>
  <si>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</si>
  <si>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</si>
  <si>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</si>
  <si>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</si>
  <si>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</si>
  <si>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</si>
  <si>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</si>
  <si>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</si>
  <si>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</si>
  <si>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</si>
  <si>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</si>
  <si>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</si>
  <si>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</si>
  <si>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</si>
  <si>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</si>
  <si>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</si>
  <si>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</si>
  <si>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</si>
  <si>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</si>
  <si>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</si>
  <si>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</si>
  <si>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</si>
  <si>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</si>
  <si>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</si>
  <si>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</si>
  <si>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</si>
  <si>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</si>
  <si>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</si>
  <si>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</si>
  <si>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</si>
  <si>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</si>
  <si>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</si>
  <si>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</si>
  <si>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</si>
  <si>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</si>
  <si>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</si>
  <si>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</si>
  <si>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</si>
  <si>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</si>
  <si>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</si>
  <si>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</si>
  <si>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</si>
  <si>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</si>
  <si>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</si>
  <si>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</si>
  <si>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</si>
  <si>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</si>
  <si>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</si>
  <si>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</si>
  <si>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</si>
  <si>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</si>
  <si>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</si>
  <si>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</si>
  <si>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</si>
  <si>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</si>
  <si>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</si>
  <si>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</si>
  <si>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</si>
  <si>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</si>
  <si>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</si>
  <si>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</si>
  <si>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</si>
  <si>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</si>
  <si>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</si>
  <si>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</si>
  <si>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</si>
  <si>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</si>
  <si>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</si>
  <si>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</si>
  <si>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</si>
  <si>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</si>
  <si>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</si>
  <si>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</si>
  <si>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</si>
  <si>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</si>
  <si>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</si>
  <si>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</si>
  <si>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</si>
  <si>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</si>
  <si>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</si>
  <si>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</si>
  <si>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</si>
  <si>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</si>
  <si>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</si>
  <si>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</si>
  <si>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</si>
  <si>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</si>
  <si>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</si>
  <si>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</si>
  <si>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</si>
  <si>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</si>
  <si>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</si>
  <si>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</si>
  <si>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</si>
  <si>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</si>
  <si>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</si>
  <si>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</si>
  <si>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</si>
  <si>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</si>
  <si>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</si>
  <si>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</si>
  <si>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</si>
  <si>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</si>
  <si>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</si>
  <si>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</si>
  <si>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</si>
  <si>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</si>
  <si>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</si>
  <si>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</si>
  <si>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</si>
  <si>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</si>
  <si>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</si>
  <si>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</si>
  <si>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</si>
  <si>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</si>
  <si>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</si>
  <si>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</si>
  <si>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</si>
  <si>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</si>
  <si>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</si>
  <si>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</si>
  <si>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</si>
  <si>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</si>
  <si>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</si>
  <si>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</si>
  <si>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</si>
  <si>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</si>
  <si>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</si>
  <si>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</si>
  <si>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</si>
  <si>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</si>
  <si>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</si>
  <si>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</si>
  <si>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</si>
  <si>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</si>
  <si>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</si>
  <si>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</si>
  <si>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</si>
  <si>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</si>
  <si>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</si>
  <si>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</si>
  <si>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</si>
  <si>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</si>
  <si>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</si>
  <si>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</si>
  <si>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</si>
  <si>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</si>
  <si>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</si>
  <si>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</si>
  <si>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</si>
  <si>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</si>
  <si>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</si>
  <si>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</si>
  <si>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</si>
  <si>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</si>
  <si>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</si>
  <si>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</si>
  <si>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</si>
  <si>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</si>
  <si>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</si>
  <si>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</si>
  <si>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</si>
  <si>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</si>
  <si>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</si>
  <si>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</si>
  <si>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</si>
  <si>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</si>
  <si>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</si>
  <si>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</si>
  <si>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</si>
  <si>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</si>
  <si>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</si>
  <si>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</si>
  <si>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</si>
  <si>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</si>
  <si>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</si>
  <si>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</si>
  <si>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</si>
  <si>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</si>
  <si>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</si>
  <si>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</si>
  <si>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</si>
  <si>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</si>
  <si>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</si>
  <si>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</si>
  <si>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</si>
  <si>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</si>
  <si>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</si>
  <si>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</si>
  <si>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</si>
  <si>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</si>
  <si>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</si>
  <si>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</si>
  <si>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</si>
  <si>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</si>
  <si>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</si>
  <si>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</si>
  <si>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</si>
  <si>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</si>
  <si>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</si>
  <si>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</si>
  <si>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</si>
  <si>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</si>
  <si>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</si>
  <si>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</si>
  <si>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</si>
  <si>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</si>
  <si>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</si>
  <si>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</si>
  <si>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</si>
  <si>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</si>
  <si>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</si>
  <si>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</si>
  <si>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</si>
  <si>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</si>
  <si>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</si>
  <si>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</si>
  <si>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</si>
  <si>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</si>
  <si>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</si>
  <si>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</si>
  <si>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</si>
  <si>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</si>
  <si>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</si>
  <si>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</si>
  <si>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</si>
  <si>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</si>
  <si>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</si>
  <si>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</si>
  <si>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</si>
  <si>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</si>
  <si>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</si>
  <si>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</si>
  <si>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</si>
  <si>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</si>
  <si>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</si>
  <si>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</si>
  <si>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</si>
  <si>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</si>
  <si>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</si>
  <si>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</si>
  <si>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</si>
  <si>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</si>
  <si>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</si>
  <si>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</si>
  <si>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</si>
  <si>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</si>
  <si>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</si>
  <si>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</si>
  <si>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</si>
  <si>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</si>
  <si>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</si>
  <si>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</si>
  <si>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</si>
  <si>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</si>
  <si>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</si>
  <si>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</si>
  <si>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</si>
  <si>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</si>
  <si>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</si>
  <si>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</si>
  <si>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</si>
  <si>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</si>
  <si>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</si>
  <si>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</si>
  <si>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</si>
  <si>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</si>
  <si>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</si>
  <si>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</si>
  <si>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</si>
  <si>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</si>
  <si>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</si>
  <si>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</si>
  <si>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</si>
  <si>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</si>
  <si>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</si>
  <si>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</si>
  <si>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</si>
  <si>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</si>
  <si>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</si>
  <si>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</si>
  <si>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</si>
  <si>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</si>
  <si>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</si>
  <si>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</si>
  <si>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</si>
  <si>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</si>
  <si>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</si>
  <si>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</si>
  <si>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</si>
  <si>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</si>
  <si>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</si>
  <si>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</si>
  <si>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</si>
  <si>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</si>
  <si>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</si>
  <si>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</si>
  <si>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</si>
  <si>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</si>
  <si>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</si>
  <si>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</si>
  <si>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</si>
  <si>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</si>
  <si>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</si>
  <si>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</si>
  <si>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</si>
  <si>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</si>
  <si>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</si>
  <si>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</si>
  <si>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</si>
  <si>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</si>
  <si>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</si>
  <si>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</si>
  <si>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</si>
  <si>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</si>
  <si>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</si>
  <si>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</si>
  <si>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</si>
  <si>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</si>
  <si>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</si>
  <si>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</si>
  <si>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</si>
  <si>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</si>
  <si>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</si>
  <si>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</si>
  <si>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</si>
  <si>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</si>
  <si>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</si>
  <si>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</si>
  <si>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</si>
  <si>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</si>
  <si>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</si>
  <si>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</si>
  <si>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</si>
  <si>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</si>
  <si>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</si>
  <si>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</si>
  <si>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</si>
  <si>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</si>
  <si>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</si>
  <si>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</si>
  <si>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</si>
  <si>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</si>
  <si>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</si>
  <si>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</si>
  <si>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</si>
  <si>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</si>
  <si>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</si>
  <si>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</si>
  <si>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</si>
  <si>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</si>
  <si>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</si>
  <si>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</si>
  <si>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</si>
  <si>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</si>
  <si>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</si>
  <si>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</si>
  <si>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</si>
  <si>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</si>
  <si>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</si>
  <si>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</si>
  <si>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</si>
  <si>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</si>
  <si>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</si>
  <si>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</si>
  <si>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</si>
  <si>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</si>
  <si>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</si>
  <si>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</si>
  <si>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</si>
  <si>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</si>
  <si>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</si>
  <si>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</si>
  <si>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</si>
  <si>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</si>
  <si>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</si>
  <si>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</si>
  <si>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</si>
  <si>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</si>
  <si>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</si>
  <si>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</si>
  <si>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</si>
  <si>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</si>
  <si>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</si>
  <si>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</si>
  <si>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</si>
  <si>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</si>
  <si>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</si>
  <si>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</si>
  <si>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</si>
  <si>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</si>
  <si>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</si>
  <si>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</si>
  <si>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</si>
  <si>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</si>
  <si>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</si>
  <si>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</si>
  <si>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</si>
  <si>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</si>
  <si>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</si>
  <si>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</si>
  <si>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</si>
  <si>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</si>
  <si>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</si>
  <si>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</si>
  <si>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</si>
  <si>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</si>
  <si>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</si>
  <si>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</si>
  <si>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</si>
  <si>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</si>
  <si>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</si>
  <si>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</si>
  <si>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</si>
  <si>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</si>
  <si>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</si>
  <si>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</si>
  <si>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</si>
  <si>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</si>
  <si>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</si>
  <si>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</si>
  <si>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</si>
  <si>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</si>
  <si>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</si>
  <si>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</si>
  <si>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</si>
  <si>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</si>
  <si>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</si>
  <si>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</si>
  <si>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</si>
  <si>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</si>
  <si>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</si>
  <si>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</si>
  <si>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</si>
  <si>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</si>
  <si>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</si>
  <si>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</si>
  <si>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</si>
  <si>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</si>
  <si>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</si>
  <si>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</si>
  <si>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</si>
  <si>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</si>
  <si>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</si>
  <si>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</si>
  <si>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</si>
  <si>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</si>
  <si>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</si>
  <si>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</si>
  <si>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</si>
  <si>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</si>
  <si>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</si>
  <si>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</si>
  <si>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</si>
  <si>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</si>
  <si>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</si>
  <si>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</si>
  <si>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</si>
  <si>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</si>
  <si>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</si>
  <si>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</si>
  <si>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</si>
  <si>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</si>
  <si>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</si>
  <si>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</si>
  <si>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</si>
  <si>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</si>
  <si>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</si>
  <si>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</si>
  <si>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</si>
  <si>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</si>
  <si>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</si>
  <si>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</si>
  <si>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</si>
  <si>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</si>
  <si>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</si>
  <si>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</si>
  <si>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</si>
  <si>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</si>
  <si>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</si>
  <si>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</si>
  <si>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</si>
  <si>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</si>
  <si>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</si>
  <si>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</si>
  <si>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</si>
  <si>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</si>
  <si>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</si>
  <si>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</si>
  <si>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</si>
  <si>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</si>
  <si>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</si>
  <si>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</si>
  <si>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</si>
  <si>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</si>
  <si>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</si>
  <si>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</si>
  <si>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</si>
  <si>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</si>
  <si>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</si>
  <si>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</si>
  <si>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</si>
  <si>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</si>
  <si>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</si>
  <si>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</si>
  <si>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</si>
  <si>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</si>
  <si>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</si>
  <si>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</si>
  <si>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</si>
  <si>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</si>
  <si>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</si>
  <si>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</si>
  <si>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</si>
  <si>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</si>
  <si>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</si>
  <si>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</si>
  <si>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</si>
  <si>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</si>
  <si>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</si>
  <si>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</si>
  <si>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</si>
  <si>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</si>
  <si>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</si>
  <si>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</si>
  <si>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</si>
  <si>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</si>
  <si>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</si>
  <si>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</si>
  <si>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</si>
  <si>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</si>
  <si>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</si>
  <si>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</si>
  <si>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</si>
  <si>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</si>
  <si>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</si>
  <si>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</si>
  <si>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</si>
  <si>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</si>
  <si>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</si>
  <si>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</si>
  <si>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</si>
  <si>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</si>
  <si>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</si>
  <si>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</si>
  <si>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</si>
  <si>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</si>
  <si>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</si>
  <si>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</si>
  <si>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</si>
  <si>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</si>
  <si>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</si>
  <si>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</si>
  <si>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</si>
  <si>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</si>
  <si>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</si>
  <si>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</si>
  <si>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</si>
  <si>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</si>
  <si>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</si>
  <si>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</si>
  <si>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</si>
  <si>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</si>
  <si>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</si>
  <si>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</si>
  <si>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</si>
  <si>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</si>
  <si>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</si>
  <si>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</si>
  <si>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</si>
  <si>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</si>
  <si>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</si>
  <si>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</si>
  <si>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</si>
  <si>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</si>
  <si>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</si>
  <si>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</si>
  <si>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</si>
  <si>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</si>
  <si>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</si>
  <si>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</si>
  <si>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</si>
  <si>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</si>
  <si>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</si>
  <si>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</si>
  <si>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</si>
  <si>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</si>
  <si>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</si>
  <si>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</si>
  <si>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</si>
  <si>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</si>
  <si>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</si>
  <si>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</si>
  <si>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</si>
  <si>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</si>
  <si>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</si>
  <si>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</si>
  <si>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</si>
  <si>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</si>
  <si>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</si>
  <si>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</si>
  <si>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</si>
  <si>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</si>
  <si>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</si>
  <si>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</si>
  <si>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</si>
  <si>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</si>
  <si>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</si>
  <si>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</si>
  <si>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</si>
  <si>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</si>
  <si>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</si>
  <si>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</si>
  <si>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</si>
  <si>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</si>
  <si>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</si>
  <si>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</si>
  <si>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</si>
  <si>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</si>
  <si>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</si>
  <si>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</si>
  <si>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</si>
  <si>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</si>
  <si>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</si>
  <si>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</si>
  <si>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</si>
  <si>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</si>
  <si>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</si>
  <si>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</si>
  <si>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</si>
  <si>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</si>
  <si>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</si>
  <si>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</si>
  <si>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</si>
  <si>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</si>
  <si>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</si>
  <si>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</si>
  <si>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</si>
  <si>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</si>
  <si>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</si>
  <si>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</si>
  <si>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</si>
  <si>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</si>
  <si>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</si>
  <si>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</si>
  <si>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</si>
  <si>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</si>
  <si>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</si>
  <si>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</si>
  <si>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</si>
  <si>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</si>
  <si>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</si>
  <si>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</si>
  <si>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</si>
  <si>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</si>
  <si>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</si>
  <si>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</si>
  <si>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</si>
  <si>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</si>
  <si>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</si>
  <si>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</si>
  <si>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</si>
  <si>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</si>
  <si>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</si>
  <si>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</si>
  <si>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</si>
  <si>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</si>
  <si>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</si>
  <si>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</si>
  <si>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</si>
  <si>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</si>
  <si>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</si>
  <si>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</si>
  <si>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</si>
  <si>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</si>
  <si>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</si>
  <si>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</si>
  <si>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</si>
  <si>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</si>
  <si>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</si>
  <si>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</si>
  <si>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</si>
  <si>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</si>
  <si>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</si>
  <si>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</si>
  <si>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</si>
  <si>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</si>
  <si>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</si>
  <si>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</si>
  <si>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</si>
  <si>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</si>
  <si>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</si>
  <si>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</si>
  <si>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</si>
  <si>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</si>
  <si>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</si>
  <si>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</si>
  <si>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</si>
  <si>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</si>
  <si>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</si>
  <si>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</si>
  <si>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</si>
  <si>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</si>
  <si>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</si>
  <si>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</si>
  <si>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</si>
  <si>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</si>
  <si>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</si>
  <si>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</si>
  <si>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</si>
  <si>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</si>
  <si>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</si>
  <si>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</si>
  <si>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</si>
  <si>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</si>
  <si>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</si>
  <si>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</si>
  <si>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</si>
  <si>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</si>
  <si>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</si>
  <si>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</si>
  <si>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</si>
  <si>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</si>
  <si>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</si>
  <si>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</si>
  <si>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</si>
  <si>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</si>
  <si>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</si>
  <si>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</si>
  <si>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</si>
  <si>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</si>
  <si>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</si>
  <si>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</si>
  <si>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</si>
  <si>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</si>
  <si>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</si>
  <si>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</si>
  <si>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</si>
  <si>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</si>
  <si>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</si>
  <si>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</si>
  <si>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</si>
  <si>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</si>
  <si>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</si>
  <si>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</si>
  <si>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</si>
  <si>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</si>
  <si>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</si>
  <si>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</si>
  <si>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</si>
  <si>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</si>
  <si>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</si>
  <si>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</si>
  <si>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</si>
  <si>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</si>
  <si>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</si>
  <si>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</si>
  <si>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</si>
  <si>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</si>
  <si>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</si>
  <si>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</si>
  <si>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</si>
  <si>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</si>
  <si>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</si>
  <si>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</si>
  <si>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</si>
  <si>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</si>
  <si>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</si>
  <si>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</si>
  <si>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</si>
  <si>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</si>
  <si>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</si>
  <si>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</si>
  <si>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</si>
  <si>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</si>
  <si>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</si>
  <si>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</si>
  <si>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</si>
  <si>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</si>
  <si>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</si>
  <si>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</si>
  <si>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</si>
  <si>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</si>
  <si>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</si>
  <si>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</si>
  <si>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</si>
  <si>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</si>
  <si>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</si>
  <si>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</si>
  <si>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</si>
  <si>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</si>
  <si>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</si>
  <si>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</si>
  <si>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</si>
  <si>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</si>
  <si>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</si>
  <si>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</si>
  <si>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</si>
  <si>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</si>
  <si>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</si>
  <si>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</si>
  <si>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</si>
  <si>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</si>
  <si>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</si>
  <si>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</si>
  <si>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</si>
  <si>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</si>
  <si>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</si>
  <si>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</si>
  <si>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</si>
  <si>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</si>
  <si>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</si>
  <si>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</si>
  <si>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</si>
  <si>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</si>
  <si>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</si>
  <si>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</si>
  <si>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</si>
  <si>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</si>
  <si>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</si>
  <si>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</si>
  <si>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</si>
  <si>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</si>
  <si>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</si>
  <si>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</si>
  <si>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</si>
  <si>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</si>
  <si>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</si>
  <si>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</si>
  <si>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</si>
  <si>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</si>
  <si>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</si>
  <si>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</si>
  <si>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</si>
  <si>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</si>
  <si>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</si>
  <si>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</si>
  <si>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</si>
  <si>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</si>
  <si>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</si>
  <si>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</si>
  <si>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</si>
  <si>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</si>
  <si>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</si>
  <si>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</si>
  <si>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</si>
  <si>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</si>
  <si>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</si>
  <si>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</si>
  <si>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</si>
  <si>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</si>
  <si>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</si>
  <si>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</si>
  <si>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</si>
  <si>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</si>
  <si>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</si>
  <si>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</si>
  <si>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</si>
  <si>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</si>
  <si>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</si>
  <si>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</si>
  <si>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</si>
  <si>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</si>
  <si>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</si>
  <si>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</si>
  <si>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</si>
  <si>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</si>
  <si>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</si>
  <si>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</si>
  <si>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</si>
  <si>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</si>
  <si>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</si>
  <si>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</si>
  <si>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</si>
  <si>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</si>
  <si>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</si>
  <si>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</si>
  <si>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</si>
  <si>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</si>
  <si>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</si>
  <si>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</si>
  <si>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</si>
  <si>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</si>
  <si>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</si>
  <si>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</si>
  <si>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</si>
  <si>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</si>
  <si>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</si>
  <si>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</si>
  <si>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</si>
  <si>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</si>
  <si>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</si>
  <si>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</si>
  <si>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</si>
  <si>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</si>
  <si>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</si>
  <si>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</si>
  <si>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</si>
  <si>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</si>
  <si>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</si>
  <si>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</si>
  <si>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</si>
  <si>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</si>
  <si>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</si>
  <si>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</si>
  <si>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</si>
  <si>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</si>
  <si>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</si>
  <si>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</si>
  <si>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</si>
  <si>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</si>
  <si>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</si>
  <si>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</si>
  <si>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</si>
  <si>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</si>
  <si>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</si>
  <si>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</si>
  <si>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</si>
  <si>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</si>
  <si>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</si>
  <si>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</si>
  <si>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</si>
  <si>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</si>
  <si>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</si>
  <si>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</si>
  <si>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</si>
  <si>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</si>
  <si>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</si>
  <si>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</si>
  <si>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</si>
  <si>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</si>
  <si>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</si>
  <si>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</si>
  <si>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</si>
  <si>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</si>
  <si>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</si>
  <si>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</si>
  <si>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</si>
  <si>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</si>
  <si>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</si>
  <si>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</si>
  <si>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</si>
  <si>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</si>
  <si>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</si>
  <si>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</si>
  <si>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</si>
  <si>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</si>
  <si>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</si>
  <si>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</si>
  <si>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</si>
  <si>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</si>
  <si>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</si>
  <si>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</si>
  <si>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</si>
  <si>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</si>
  <si>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</si>
  <si>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</si>
  <si>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</si>
  <si>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</si>
  <si>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</si>
  <si>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</si>
  <si>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</si>
  <si>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</si>
  <si>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</si>
  <si>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</si>
  <si>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</si>
  <si>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</si>
  <si>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</si>
  <si>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</si>
  <si>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</si>
  <si>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</si>
  <si>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</si>
  <si>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</si>
  <si>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</si>
  <si>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</si>
  <si>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</si>
  <si>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</si>
  <si>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</si>
  <si>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</si>
  <si>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</si>
  <si>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</si>
  <si>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</si>
  <si>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</si>
  <si>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</si>
  <si>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</si>
  <si>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</si>
  <si>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</si>
  <si>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</si>
  <si>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</si>
  <si>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</si>
  <si>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</si>
  <si>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</si>
  <si>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</si>
  <si>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</si>
  <si>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</si>
  <si>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</si>
  <si>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</si>
  <si>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</si>
  <si>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</si>
  <si>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</si>
  <si>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</si>
  <si>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</si>
  <si>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</si>
  <si>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</si>
  <si>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</si>
  <si>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</si>
  <si>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</si>
  <si>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</si>
  <si>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</si>
  <si>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</si>
  <si>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</si>
  <si>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</si>
  <si>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</si>
  <si>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</si>
  <si>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</si>
  <si>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</si>
  <si>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</si>
  <si>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</si>
  <si>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</si>
  <si>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</si>
  <si>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</si>
  <si>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</si>
  <si>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</si>
  <si>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</si>
  <si>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</si>
  <si>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</si>
  <si>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</si>
  <si>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</si>
  <si>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</si>
  <si>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</si>
  <si>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</si>
  <si>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</si>
  <si>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</si>
  <si>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</si>
  <si>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</si>
  <si>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</si>
  <si>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</si>
  <si>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</si>
  <si>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</si>
  <si>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</si>
  <si>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</si>
  <si>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</si>
  <si>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</si>
  <si>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</si>
  <si>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</si>
  <si>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</si>
  <si>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</si>
  <si>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</si>
  <si>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</si>
  <si>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</si>
  <si>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</si>
  <si>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</si>
  <si>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</si>
  <si>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</si>
  <si>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</si>
  <si>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</si>
  <si>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</si>
  <si>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</si>
  <si>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</si>
  <si>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</si>
  <si>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</si>
  <si>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</si>
  <si>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</si>
  <si>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</si>
  <si>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</si>
  <si>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</si>
  <si>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</si>
  <si>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</si>
  <si>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</si>
  <si>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</si>
  <si>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</si>
  <si>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</si>
  <si>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</si>
  <si>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</si>
  <si>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</si>
  <si>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</si>
  <si>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</si>
  <si>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</si>
  <si>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</si>
  <si>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</si>
  <si>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</si>
  <si>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</si>
  <si>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</si>
  <si>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</si>
  <si>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</si>
  <si>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</si>
  <si>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</si>
  <si>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</si>
  <si>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</si>
  <si>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</si>
  <si>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</si>
  <si>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</si>
  <si>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</si>
  <si>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</si>
  <si>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</si>
  <si>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</si>
  <si>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</si>
  <si>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</si>
  <si>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</si>
  <si>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</si>
  <si>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</si>
  <si>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</si>
  <si>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</si>
  <si>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</si>
  <si>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</si>
  <si>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</si>
  <si>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</si>
  <si>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</si>
  <si>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</si>
  <si>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</si>
  <si>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</si>
  <si>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</si>
  <si>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</si>
  <si>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</si>
  <si>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</si>
  <si>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</si>
  <si>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</si>
  <si>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</si>
  <si>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</si>
  <si>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</si>
  <si>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</si>
  <si>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</si>
  <si>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</si>
  <si>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</si>
  <si>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</si>
  <si>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</si>
  <si>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</si>
  <si>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</si>
  <si>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</si>
  <si>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</si>
  <si>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</si>
  <si>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</si>
  <si>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</si>
  <si>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</si>
  <si>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</si>
  <si>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</si>
  <si>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</si>
  <si>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</si>
  <si>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</si>
  <si>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</si>
  <si>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</si>
  <si>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</si>
  <si>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</si>
  <si>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</si>
  <si>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</si>
  <si>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</si>
  <si>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</si>
  <si>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</si>
  <si>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</si>
  <si>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</si>
  <si>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</si>
  <si>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</si>
  <si>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</si>
  <si>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</si>
  <si>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</si>
  <si>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</si>
  <si>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</si>
  <si>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</si>
  <si>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</si>
  <si>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</si>
  <si>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</si>
  <si>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</si>
  <si>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</si>
  <si>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</si>
  <si>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</si>
  <si>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</si>
  <si>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</si>
  <si>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</si>
  <si>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</si>
  <si>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</si>
  <si>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</si>
  <si>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</si>
  <si>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</si>
  <si>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</si>
  <si>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</si>
  <si>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</si>
  <si>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</si>
  <si>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</si>
  <si>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</si>
  <si>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</si>
  <si>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</si>
  <si>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</si>
  <si>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</si>
  <si>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</si>
  <si>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</si>
  <si>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</si>
  <si>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</si>
  <si>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</si>
  <si>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</si>
  <si>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</si>
  <si>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</si>
  <si>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</si>
  <si>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</si>
  <si>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</si>
  <si>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</si>
  <si>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</si>
  <si>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</si>
  <si>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</si>
  <si>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</si>
  <si>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</si>
  <si>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</si>
  <si>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</si>
  <si>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</si>
  <si>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</si>
  <si>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</si>
  <si>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</si>
  <si>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</si>
  <si>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</si>
  <si>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</si>
  <si>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</si>
  <si>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</si>
  <si>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</si>
  <si>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</si>
  <si>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</si>
  <si>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</si>
  <si>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</si>
  <si>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</si>
  <si>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</si>
  <si>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</si>
  <si>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</si>
  <si>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</si>
  <si>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</si>
  <si>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</si>
  <si>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</si>
  <si>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</si>
  <si>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</si>
  <si>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</si>
  <si>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</si>
  <si>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</si>
  <si>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</si>
  <si>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</si>
  <si>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</si>
  <si>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</si>
  <si>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</si>
  <si>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</si>
  <si>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</si>
  <si>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</si>
  <si>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</si>
  <si>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</si>
  <si>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</si>
  <si>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</si>
  <si>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</si>
  <si>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</si>
  <si>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</si>
  <si>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</si>
  <si>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</si>
  <si>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</si>
  <si>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</si>
  <si>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</si>
  <si>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</si>
  <si>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</si>
  <si>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</si>
  <si>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</si>
  <si>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</si>
  <si>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</si>
  <si>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</si>
  <si>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</si>
  <si>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</si>
  <si>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</si>
  <si>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</si>
  <si>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</si>
  <si>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</si>
  <si>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</si>
  <si>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</si>
  <si>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</si>
  <si>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</si>
  <si>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</si>
  <si>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</si>
  <si>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</si>
  <si>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</si>
  <si>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</si>
  <si>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</si>
  <si>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</si>
  <si>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</si>
  <si>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</si>
  <si>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</si>
  <si>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</si>
  <si>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</si>
  <si>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</si>
  <si>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</si>
  <si>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</si>
  <si>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</si>
  <si>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</si>
  <si>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</si>
  <si>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</si>
  <si>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</si>
  <si>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</si>
  <si>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</si>
  <si>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</si>
  <si>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</si>
  <si>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</si>
  <si>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</si>
  <si>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</si>
  <si>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</si>
  <si>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</si>
  <si>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</si>
  <si>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</si>
  <si>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</si>
  <si>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</si>
  <si>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</si>
  <si>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</si>
  <si>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</si>
  <si>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</si>
  <si>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</si>
  <si>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</si>
  <si>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</si>
  <si>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</si>
  <si>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</si>
  <si>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</si>
  <si>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</si>
  <si>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</si>
  <si>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</si>
  <si>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</si>
  <si>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</si>
  <si>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</si>
  <si>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</si>
  <si>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</si>
  <si>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</si>
  <si>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</si>
  <si>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</si>
  <si>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</si>
  <si>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</si>
  <si>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</si>
  <si>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</si>
  <si>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</si>
  <si>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</si>
  <si>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</si>
  <si>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</si>
  <si>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</si>
  <si>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</si>
  <si>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</si>
  <si>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</si>
  <si>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</si>
  <si>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</si>
  <si>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</si>
  <si>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</si>
  <si>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</si>
  <si>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</si>
  <si>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</si>
  <si>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</si>
  <si>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</si>
  <si>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</si>
  <si>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</si>
  <si>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</si>
  <si>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</si>
  <si>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</si>
  <si>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</si>
  <si>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</si>
  <si>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</si>
  <si>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</si>
  <si>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</si>
  <si>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</si>
  <si>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</si>
  <si>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</si>
  <si>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</si>
  <si>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</si>
  <si>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</si>
  <si>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</si>
  <si>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</si>
  <si>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</si>
  <si>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</si>
  <si>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</si>
  <si>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</si>
  <si>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</si>
  <si>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</si>
  <si>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</si>
  <si>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</si>
  <si>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</si>
  <si>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</si>
  <si>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</si>
  <si>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</si>
  <si>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</si>
  <si>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</si>
  <si>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</si>
  <si>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</si>
  <si>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</si>
  <si>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</si>
  <si>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</si>
  <si>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</si>
  <si>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</si>
  <si>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</si>
  <si>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</si>
  <si>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</si>
  <si>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</si>
  <si>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</si>
  <si>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</si>
  <si>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</si>
  <si>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</si>
  <si>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</si>
  <si>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</si>
  <si>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</si>
  <si>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</si>
  <si>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</si>
  <si>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</si>
  <si>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</si>
  <si>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</si>
  <si>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</si>
  <si>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</si>
  <si>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</si>
  <si>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</si>
  <si>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</si>
  <si>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</si>
  <si>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</si>
  <si>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</si>
  <si>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</si>
  <si>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</si>
  <si>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</si>
  <si>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</si>
  <si>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</si>
  <si>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</si>
  <si>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</si>
  <si>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</si>
  <si>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</si>
  <si>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</si>
  <si>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</si>
  <si>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</si>
  <si>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</si>
  <si>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</si>
  <si>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</si>
  <si>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</si>
  <si>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</si>
  <si>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</si>
  <si>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</si>
  <si>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</si>
  <si>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</si>
  <si>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</si>
  <si>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</si>
  <si>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</si>
  <si>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</si>
  <si>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</si>
  <si>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</si>
  <si>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</si>
  <si>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</si>
  <si>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</si>
  <si>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</si>
  <si>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</si>
  <si>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</si>
  <si>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</si>
  <si>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</si>
  <si>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</si>
  <si>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</si>
  <si>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</si>
  <si>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</si>
  <si>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</si>
  <si>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</si>
  <si>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</si>
  <si>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</si>
  <si>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</si>
  <si>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</si>
  <si>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</si>
  <si>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</si>
  <si>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</si>
  <si>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</si>
  <si>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</si>
  <si>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</si>
  <si>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</si>
  <si>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</si>
  <si>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</si>
  <si>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</si>
  <si>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</si>
  <si>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</si>
  <si>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</si>
  <si>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</si>
  <si>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</si>
  <si>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</si>
  <si>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</si>
  <si>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</si>
  <si>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</si>
  <si>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</si>
  <si>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</si>
  <si>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</si>
  <si>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</si>
  <si>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</si>
  <si>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</si>
  <si>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</si>
  <si>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</si>
  <si>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</si>
  <si>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</si>
  <si>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</si>
  <si>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</si>
  <si>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</si>
  <si>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</si>
  <si>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</si>
  <si>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</si>
  <si>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</si>
  <si>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</si>
  <si>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</si>
  <si>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</si>
  <si>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</si>
  <si>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</si>
  <si>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</si>
  <si>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</si>
  <si>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</si>
  <si>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</si>
  <si>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</si>
  <si>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</si>
  <si>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</si>
  <si>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</si>
  <si>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</si>
  <si>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</si>
  <si>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</si>
  <si>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</si>
  <si>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</si>
  <si>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</si>
  <si>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</si>
  <si>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</si>
  <si>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</si>
  <si>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</si>
  <si>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</si>
  <si>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</si>
  <si>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</si>
  <si>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</si>
  <si>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</si>
  <si>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</si>
  <si>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</si>
  <si>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</si>
  <si>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</si>
  <si>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</si>
  <si>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</si>
  <si>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</si>
  <si>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</si>
  <si>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</si>
  <si>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</si>
  <si>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</si>
  <si>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</si>
  <si>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</si>
  <si>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</si>
  <si>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</si>
  <si>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</si>
  <si>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</si>
  <si>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</si>
  <si>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</si>
  <si>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</si>
  <si>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</si>
  <si>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</si>
  <si>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</si>
  <si>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</si>
  <si>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</si>
  <si>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</si>
  <si>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</si>
  <si>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</si>
  <si>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</si>
  <si>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</si>
  <si>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</si>
  <si>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</si>
  <si>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</si>
  <si>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</si>
  <si>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</si>
  <si>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</si>
  <si>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</si>
  <si>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</si>
  <si>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</si>
  <si>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</si>
  <si>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</si>
  <si>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</si>
  <si>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</si>
  <si>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</si>
  <si>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</si>
  <si>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</si>
  <si>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</si>
  <si>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</si>
  <si>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</si>
  <si>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</si>
  <si>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</si>
  <si>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</si>
  <si>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</si>
  <si>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</si>
  <si>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</si>
  <si>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</si>
  <si>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</si>
  <si>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</si>
  <si>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</si>
  <si>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</si>
  <si>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</si>
  <si>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</si>
  <si>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</si>
  <si>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</si>
  <si>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</si>
  <si>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</si>
  <si>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</si>
  <si>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</si>
  <si>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</si>
  <si>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</si>
  <si>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</si>
  <si>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</si>
  <si>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</si>
  <si>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</si>
  <si>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</si>
  <si>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</si>
  <si>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</si>
  <si>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</si>
  <si>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</si>
  <si>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</si>
  <si>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</si>
  <si>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</si>
  <si>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</si>
  <si>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</si>
  <si>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</si>
  <si>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</si>
  <si>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</si>
  <si>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</si>
  <si>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</si>
  <si>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</si>
  <si>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</si>
  <si>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</si>
  <si>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</si>
  <si>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</si>
  <si>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</si>
  <si>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</si>
  <si>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</si>
  <si>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</si>
  <si>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</si>
  <si>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</si>
  <si>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</si>
  <si>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</si>
  <si>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</si>
  <si>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</si>
  <si>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</si>
  <si>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</si>
  <si>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</si>
  <si>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</si>
  <si>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</si>
  <si>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</si>
  <si>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</si>
  <si>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</si>
  <si>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</si>
  <si>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</si>
  <si>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</si>
  <si>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</si>
  <si>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</si>
  <si>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</si>
  <si>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</si>
  <si>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</si>
  <si>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</si>
  <si>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</si>
  <si>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</si>
  <si>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</si>
  <si>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</si>
  <si>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</si>
  <si>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</si>
  <si>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</si>
  <si>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</si>
  <si>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</si>
  <si>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</si>
  <si>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</si>
  <si>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</si>
  <si>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</si>
  <si>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</si>
  <si>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</si>
  <si>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</si>
  <si>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</si>
  <si>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</si>
  <si>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</si>
  <si>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</si>
  <si>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</si>
  <si>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</si>
  <si>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</si>
  <si>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</si>
  <si>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</si>
  <si>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</si>
  <si>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</si>
  <si>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</si>
  <si>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</si>
  <si>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</si>
  <si>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</si>
  <si>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</si>
  <si>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</si>
  <si>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</si>
  <si>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</si>
  <si>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</si>
  <si>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</si>
  <si>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</si>
  <si>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</si>
  <si>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</si>
  <si>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</si>
  <si>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</si>
  <si>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</si>
  <si>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</si>
  <si>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</si>
  <si>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</si>
  <si>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</si>
  <si>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</si>
  <si>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</si>
  <si>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</si>
  <si>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</si>
  <si>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</si>
  <si>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</si>
  <si>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</si>
  <si>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</si>
  <si>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</si>
  <si>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</si>
  <si>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</si>
  <si>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</si>
  <si>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</si>
  <si>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</si>
  <si>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</si>
  <si>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</si>
  <si>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</si>
  <si>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</si>
  <si>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</si>
  <si>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</si>
  <si>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</si>
  <si>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</si>
  <si>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</si>
  <si>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</si>
  <si>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</si>
  <si>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</si>
  <si>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</si>
  <si>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</si>
  <si>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</si>
  <si>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</si>
  <si>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</si>
  <si>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</si>
  <si>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</si>
  <si>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</si>
  <si>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</si>
  <si>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</si>
  <si>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</si>
  <si>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</si>
  <si>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</si>
  <si>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</si>
  <si>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</si>
  <si>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</si>
  <si>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</si>
  <si>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</si>
  <si>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</si>
  <si>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</si>
  <si>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</si>
  <si>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</si>
  <si>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</si>
  <si>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</si>
  <si>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</si>
  <si>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</si>
  <si>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</si>
  <si>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</si>
  <si>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</si>
  <si>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</si>
  <si>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</si>
  <si>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</si>
  <si>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</si>
  <si>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</si>
  <si>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</si>
  <si>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</si>
  <si>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</si>
  <si>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</si>
  <si>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</si>
  <si>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</si>
  <si>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</si>
  <si>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</si>
  <si>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</si>
  <si>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</si>
  <si>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</si>
  <si>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</si>
  <si>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</si>
  <si>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</si>
  <si>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</si>
  <si>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</si>
  <si>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</si>
  <si>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</si>
  <si>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</si>
  <si>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</si>
  <si>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</si>
  <si>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</si>
  <si>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</si>
  <si>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</si>
  <si>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</si>
  <si>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</si>
  <si>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</si>
  <si>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</si>
  <si>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</si>
  <si>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</si>
  <si>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</si>
  <si>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</si>
  <si>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</si>
  <si>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</si>
  <si>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</si>
  <si>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</si>
  <si>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</si>
  <si>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</si>
  <si>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</si>
  <si>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</si>
  <si>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</si>
  <si>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</si>
  <si>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</si>
  <si>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</si>
  <si>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</si>
  <si>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</si>
  <si>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</si>
  <si>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</si>
  <si>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</si>
  <si>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</si>
  <si>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</si>
  <si>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</si>
  <si>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</si>
  <si>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</si>
  <si>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</si>
  <si>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</si>
  <si>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</si>
  <si>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</si>
  <si>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</si>
  <si>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</si>
  <si>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</si>
  <si>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</si>
  <si>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</si>
  <si>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</si>
  <si>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</si>
  <si>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</si>
  <si>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</si>
  <si>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</si>
  <si>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</si>
  <si>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</si>
  <si>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</si>
  <si>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</si>
  <si>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</si>
  <si>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</si>
  <si>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</si>
  <si>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</si>
  <si>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</si>
  <si>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</si>
  <si>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</si>
  <si>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</si>
  <si>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</si>
  <si>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</si>
  <si>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</si>
  <si>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</si>
  <si>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</si>
  <si>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</si>
  <si>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</si>
  <si>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</si>
  <si>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</si>
  <si>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</si>
  <si>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</si>
  <si>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</si>
  <si>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</si>
  <si>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</si>
  <si>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</si>
  <si>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</si>
  <si>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</si>
  <si>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</si>
  <si>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</si>
  <si>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</si>
  <si>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</si>
  <si>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</si>
  <si>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</si>
  <si>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</si>
  <si>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</si>
  <si>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</si>
  <si>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</si>
  <si>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</si>
  <si>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</si>
  <si>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</si>
  <si>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</si>
  <si>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</si>
  <si>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</si>
  <si>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</si>
  <si>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</si>
  <si>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</si>
  <si>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</si>
  <si>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</si>
  <si>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</si>
  <si>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</si>
  <si>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</si>
  <si>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</si>
  <si>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</si>
  <si>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</si>
  <si>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</si>
  <si>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</si>
  <si>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</si>
  <si>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</si>
  <si>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</si>
  <si>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</si>
  <si>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</si>
  <si>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</si>
  <si>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</si>
  <si>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</si>
  <si>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</si>
  <si>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</si>
  <si>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</si>
  <si>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</si>
  <si>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</si>
  <si>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</si>
  <si>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</si>
  <si>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</si>
  <si>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</si>
  <si>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</si>
  <si>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</si>
  <si>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</si>
  <si>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</si>
  <si>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</si>
  <si>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</si>
  <si>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</si>
  <si>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</si>
  <si>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</si>
  <si>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</si>
  <si>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</si>
  <si>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</si>
  <si>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</si>
  <si>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</si>
  <si>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</si>
  <si>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</si>
  <si>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</si>
  <si>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</si>
  <si>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</si>
  <si>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</si>
  <si>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</si>
  <si>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</si>
  <si>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</si>
  <si>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</si>
  <si>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</si>
  <si>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</si>
  <si>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</si>
  <si>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</si>
  <si>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</si>
  <si>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</si>
  <si>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</si>
  <si>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</si>
  <si>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</si>
  <si>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</si>
  <si>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</si>
  <si>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</si>
  <si>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</si>
  <si>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</si>
  <si>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</si>
  <si>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</si>
  <si>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</si>
  <si>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</si>
  <si>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</si>
  <si>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</si>
  <si>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</si>
  <si>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</si>
  <si>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</si>
  <si>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</si>
  <si>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</si>
  <si>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</si>
  <si>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</si>
  <si>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</si>
  <si>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</si>
  <si>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</si>
  <si>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</si>
  <si>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</si>
  <si>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</si>
  <si>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</si>
  <si>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</si>
  <si>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</si>
  <si>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</si>
  <si>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</si>
  <si>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</si>
  <si>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</si>
  <si>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</si>
  <si>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</si>
  <si>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</si>
  <si>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</si>
  <si>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</si>
  <si>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</si>
  <si>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</si>
  <si>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</si>
  <si>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</si>
  <si>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</si>
  <si>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</si>
  <si>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</si>
  <si>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</si>
  <si>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</si>
  <si>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</si>
  <si>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</si>
  <si>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</si>
  <si>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</si>
  <si>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</si>
  <si>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</si>
  <si>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</si>
  <si>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</si>
  <si>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</si>
  <si>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</si>
  <si>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</si>
  <si>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</si>
  <si>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</si>
  <si>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</si>
  <si>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</si>
  <si>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</si>
  <si>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</si>
  <si>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</si>
  <si>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</si>
  <si>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</si>
  <si>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</si>
  <si>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</si>
  <si>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</si>
  <si>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</si>
  <si>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</si>
  <si>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</si>
  <si>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</si>
  <si>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</si>
  <si>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</si>
  <si>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</si>
  <si>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</si>
  <si>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</si>
  <si>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</si>
  <si>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</si>
  <si>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</si>
  <si>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</si>
  <si>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</si>
  <si>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</si>
  <si>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</si>
  <si>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</si>
  <si>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</si>
  <si>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</si>
  <si>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</si>
  <si>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</si>
  <si>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</si>
  <si>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</si>
  <si>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</si>
  <si>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</si>
  <si>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</si>
  <si>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</si>
  <si>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</si>
  <si>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</si>
  <si>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</si>
  <si>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</si>
  <si>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</si>
  <si>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</si>
  <si>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</si>
  <si>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</si>
  <si>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</si>
  <si>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</si>
  <si>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</si>
  <si>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</si>
  <si>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</si>
  <si>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</si>
  <si>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</si>
  <si>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</si>
  <si>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</si>
  <si>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</si>
  <si>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</si>
  <si>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</si>
  <si>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</si>
  <si>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</si>
  <si>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</si>
  <si>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</si>
  <si>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</si>
  <si>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</si>
  <si>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</si>
  <si>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</si>
  <si>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</si>
  <si>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</si>
  <si>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</si>
  <si>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</si>
  <si>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</si>
  <si>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</si>
  <si>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</si>
  <si>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</si>
  <si>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</si>
  <si>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</si>
  <si>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</si>
  <si>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</si>
  <si>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</si>
  <si>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</si>
  <si>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</si>
  <si>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</si>
  <si>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</si>
  <si>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</si>
  <si>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</si>
  <si>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</si>
  <si>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</si>
  <si>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</si>
  <si>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</si>
  <si>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</si>
  <si>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</si>
  <si>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</si>
  <si>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</si>
  <si>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</si>
  <si>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</si>
  <si>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</si>
  <si>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</si>
  <si>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</si>
  <si>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</si>
  <si>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</si>
  <si>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</si>
  <si>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</si>
  <si>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</si>
  <si>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</si>
  <si>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</si>
  <si>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</si>
  <si>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</si>
  <si>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</si>
  <si>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</si>
  <si>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</si>
  <si>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</si>
  <si>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</si>
  <si>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</si>
  <si>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</si>
  <si>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</si>
  <si>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</si>
  <si>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</si>
  <si>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</si>
  <si>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</si>
  <si>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</si>
  <si>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</si>
  <si>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</si>
  <si>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</si>
  <si>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</si>
  <si>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</si>
  <si>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</si>
  <si>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</si>
  <si>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</si>
  <si>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</si>
  <si>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</si>
  <si>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</si>
  <si>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</si>
  <si>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</si>
  <si>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</si>
  <si>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</si>
  <si>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</si>
  <si>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</si>
  <si>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</si>
  <si>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</si>
  <si>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</si>
  <si>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</si>
  <si>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</si>
  <si>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</si>
  <si>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</si>
  <si>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</si>
  <si>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</si>
  <si>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</si>
  <si>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</si>
  <si>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</si>
  <si>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</si>
  <si>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</si>
  <si>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</si>
  <si>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</si>
  <si>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</si>
  <si>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</si>
  <si>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</si>
  <si>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</si>
  <si>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</si>
  <si>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</si>
  <si>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</si>
  <si>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</si>
  <si>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</si>
  <si>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</si>
  <si>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</si>
  <si>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</si>
  <si>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</si>
  <si>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</si>
  <si>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</si>
  <si>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</si>
  <si>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</si>
  <si>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</si>
  <si>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</si>
  <si>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</si>
  <si>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</si>
  <si>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</si>
  <si>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</si>
  <si>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</si>
  <si>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</si>
  <si>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</si>
  <si>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</si>
  <si>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</si>
  <si>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</si>
  <si>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</si>
  <si>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</si>
  <si>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</si>
  <si>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</si>
  <si>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</si>
  <si>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</si>
  <si>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</si>
  <si>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</si>
  <si>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</si>
  <si>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</si>
  <si>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</si>
  <si>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</si>
  <si>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</si>
  <si>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</si>
  <si>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</si>
  <si>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</si>
  <si>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</si>
  <si>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</si>
  <si>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</si>
  <si>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</si>
  <si>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</si>
  <si>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</si>
  <si>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</si>
  <si>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</si>
  <si>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</si>
  <si>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</si>
  <si>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</si>
  <si>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</si>
  <si>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</si>
  <si>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</si>
  <si>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</si>
  <si>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</si>
  <si>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</si>
  <si>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</si>
  <si>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</si>
  <si>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</si>
  <si>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</si>
  <si>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</si>
  <si>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</si>
  <si>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</si>
  <si>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</si>
  <si>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</si>
  <si>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</si>
  <si>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</si>
  <si>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</si>
  <si>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</si>
  <si>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</si>
  <si>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</si>
  <si>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</si>
  <si>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</si>
  <si>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</si>
  <si>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</si>
  <si>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</si>
  <si>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</si>
  <si>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</si>
  <si>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</si>
  <si>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</si>
  <si>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</si>
  <si>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</si>
  <si>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</si>
  <si>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</si>
  <si>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</si>
  <si>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</si>
  <si>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</si>
  <si>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</si>
  <si>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</si>
  <si>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</si>
  <si>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</si>
  <si>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</si>
  <si>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</si>
  <si>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</si>
  <si>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</si>
  <si>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</si>
  <si>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</si>
  <si>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</si>
  <si>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</si>
  <si>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</si>
  <si>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</si>
  <si>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</si>
  <si>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</si>
  <si>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</si>
  <si>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</si>
  <si>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</si>
  <si>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</si>
  <si>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</si>
  <si>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</si>
  <si>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</si>
  <si>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</si>
  <si>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</si>
  <si>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</si>
  <si>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</si>
  <si>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</si>
  <si>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</si>
  <si>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</si>
  <si>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</si>
  <si>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</si>
  <si>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</si>
  <si>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</si>
  <si>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</si>
  <si>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</si>
  <si>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</si>
  <si>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</si>
  <si>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</si>
  <si>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</si>
  <si>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</si>
  <si>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</si>
  <si>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</si>
  <si>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</si>
  <si>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</si>
  <si>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</si>
  <si>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</si>
  <si>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</si>
  <si>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</si>
  <si>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</si>
  <si>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</si>
  <si>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</si>
  <si>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</si>
  <si>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</si>
  <si>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</si>
  <si>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</si>
  <si>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</si>
  <si>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</si>
  <si>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</si>
  <si>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</si>
  <si>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</si>
  <si>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</si>
  <si>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</si>
  <si>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</si>
  <si>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</si>
  <si>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</si>
  <si>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</si>
  <si>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</si>
  <si>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</si>
  <si>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</si>
  <si>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</si>
  <si>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</si>
  <si>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</si>
  <si>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</si>
  <si>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</si>
  <si>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</si>
  <si>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</si>
  <si>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</si>
  <si>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</si>
  <si>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</si>
  <si>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</si>
  <si>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</si>
  <si>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</si>
  <si>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</si>
  <si>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</si>
  <si>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</si>
  <si>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</si>
  <si>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</si>
  <si>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</si>
  <si>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</si>
  <si>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</si>
  <si>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</si>
  <si>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</si>
  <si>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</si>
  <si>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</si>
  <si>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</si>
  <si>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</si>
  <si>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</si>
  <si>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</si>
  <si>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</si>
  <si>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</si>
  <si>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</si>
  <si>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</si>
  <si>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</si>
  <si>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</si>
  <si>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</si>
  <si>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</si>
  <si>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</si>
  <si>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</si>
  <si>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</si>
  <si>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</si>
  <si>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</si>
  <si>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</si>
  <si>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</si>
  <si>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</si>
  <si>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</si>
  <si>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</si>
  <si>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</si>
  <si>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</si>
  <si>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</si>
  <si>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</si>
  <si>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</si>
  <si>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</si>
  <si>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</si>
  <si>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</si>
  <si>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</si>
  <si>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</si>
  <si>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</si>
  <si>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</si>
  <si>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</si>
  <si>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</si>
  <si>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</si>
  <si>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</si>
  <si>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</si>
  <si>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</si>
  <si>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</si>
  <si>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</si>
  <si>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</si>
  <si>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</si>
  <si>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</si>
  <si>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</si>
  <si>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</si>
  <si>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</si>
  <si>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</si>
  <si>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</si>
  <si>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</si>
  <si>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</si>
  <si>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</si>
  <si>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</si>
  <si>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</si>
  <si>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</si>
  <si>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</si>
  <si>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</si>
  <si>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</si>
  <si>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</si>
  <si>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</si>
  <si>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</si>
  <si>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</si>
  <si>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</si>
  <si>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</si>
  <si>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</si>
  <si>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</si>
  <si>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</si>
  <si>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</si>
  <si>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</si>
  <si>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</si>
  <si>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</si>
  <si>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</si>
  <si>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</si>
  <si>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</si>
  <si>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</si>
  <si>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</si>
  <si>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</si>
  <si>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</si>
  <si>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</si>
  <si>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</si>
  <si>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</si>
  <si>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</si>
  <si>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</si>
  <si>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</si>
  <si>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</si>
  <si>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</si>
  <si>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</si>
  <si>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</si>
  <si>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</si>
  <si>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</si>
  <si>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</si>
  <si>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</si>
  <si>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</si>
  <si>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</si>
  <si>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</si>
  <si>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</si>
  <si>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</si>
  <si>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</si>
  <si>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</si>
  <si>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</si>
  <si>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</si>
  <si>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</si>
  <si>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</si>
  <si>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</si>
  <si>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</si>
  <si>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</si>
  <si>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</si>
  <si>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</si>
  <si>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</si>
  <si>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</si>
  <si>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</si>
  <si>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</si>
  <si>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</si>
  <si>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</si>
  <si>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</si>
  <si>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</si>
  <si>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</si>
  <si>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</si>
  <si>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</si>
  <si>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</si>
  <si>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</si>
  <si>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</si>
  <si>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</si>
  <si>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</si>
  <si>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</si>
  <si>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</si>
  <si>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</si>
  <si>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</si>
  <si>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</si>
  <si>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</si>
  <si>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</si>
  <si>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</si>
  <si>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</si>
  <si>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</si>
  <si>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</si>
  <si>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</si>
  <si>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</si>
  <si>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</si>
  <si>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</si>
  <si>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</si>
  <si>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</si>
  <si>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</si>
  <si>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</si>
  <si>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</si>
  <si>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</si>
  <si>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</si>
  <si>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</si>
  <si>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</si>
  <si>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</si>
  <si>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</si>
  <si>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</si>
  <si>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</si>
  <si>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</si>
  <si>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</si>
  <si>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</si>
  <si>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</si>
  <si>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</si>
  <si>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</si>
  <si>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</si>
  <si>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</si>
  <si>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</si>
  <si>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</si>
  <si>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</si>
  <si>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</si>
  <si>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</si>
  <si>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</si>
  <si>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</si>
  <si>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</si>
  <si>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</si>
  <si>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</si>
  <si>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</si>
  <si>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</si>
  <si>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</si>
  <si>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</si>
  <si>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</si>
  <si>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</si>
  <si>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</si>
  <si>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</si>
  <si>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</si>
  <si>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</si>
  <si>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</si>
  <si>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</si>
  <si>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</si>
  <si>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</si>
  <si>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</si>
  <si>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</si>
  <si>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</si>
  <si>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</si>
  <si>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</si>
  <si>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</si>
  <si>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</si>
  <si>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</si>
  <si>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</si>
  <si>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</si>
  <si>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</si>
  <si>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</si>
  <si>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</si>
  <si>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</si>
  <si>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</si>
  <si>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</si>
  <si>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</si>
  <si>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</si>
  <si>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</si>
  <si>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</si>
  <si>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</si>
  <si>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</si>
  <si>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</si>
  <si>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</si>
  <si>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</si>
  <si>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</si>
  <si>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</si>
  <si>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</si>
  <si>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</si>
  <si>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</si>
  <si>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</si>
  <si>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</si>
  <si>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</si>
  <si>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</si>
  <si>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</si>
  <si>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</si>
  <si>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</si>
  <si>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</si>
  <si>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</si>
  <si>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</si>
  <si>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</si>
  <si>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</si>
  <si>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</si>
  <si>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</si>
  <si>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</si>
  <si>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</si>
  <si>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</si>
  <si>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</si>
  <si>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</si>
  <si>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</si>
  <si>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</si>
  <si>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</si>
  <si>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</si>
  <si>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</si>
  <si>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</si>
  <si>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</si>
  <si>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</si>
  <si>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</si>
  <si>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</si>
  <si>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</si>
  <si>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</si>
  <si>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</si>
  <si>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</si>
  <si>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</si>
  <si>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</si>
  <si>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</si>
  <si>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</si>
  <si>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</si>
  <si>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</si>
  <si>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</si>
  <si>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</si>
  <si>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</si>
  <si>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</si>
  <si>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</si>
  <si>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</si>
  <si>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</si>
  <si>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</si>
  <si>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</si>
  <si>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</si>
  <si>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</si>
  <si>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</si>
  <si>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</si>
  <si>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</si>
  <si>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</si>
  <si>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</si>
  <si>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</si>
  <si>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</si>
  <si>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</si>
  <si>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</si>
  <si>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</si>
  <si>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</si>
  <si>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</si>
  <si>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</si>
  <si>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</si>
  <si>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</si>
  <si>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</si>
  <si>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</si>
  <si>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</si>
  <si>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</si>
  <si>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</si>
  <si>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</si>
  <si>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</si>
  <si>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</si>
  <si>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</si>
  <si>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</si>
  <si>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</si>
  <si>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</si>
  <si>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</si>
  <si>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</si>
  <si>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</si>
  <si>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</si>
  <si>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</si>
  <si>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</si>
  <si>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</si>
  <si>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</si>
  <si>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</si>
  <si>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</si>
  <si>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</si>
  <si>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</si>
  <si>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</si>
  <si>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</si>
  <si>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</si>
  <si>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</si>
  <si>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</si>
  <si>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</si>
  <si>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</si>
  <si>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</si>
  <si>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</si>
  <si>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</si>
  <si>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</si>
  <si>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</si>
  <si>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</si>
  <si>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</si>
  <si>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</si>
  <si>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</si>
  <si>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</si>
  <si>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</si>
  <si>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</si>
  <si>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</si>
  <si>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</si>
  <si>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</si>
  <si>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</si>
  <si>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</si>
  <si>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</si>
  <si>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</si>
  <si>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</si>
  <si>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</si>
  <si>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</si>
  <si>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</si>
  <si>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</si>
  <si>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</si>
  <si>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</si>
  <si>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</si>
  <si>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</si>
  <si>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</si>
  <si>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</si>
  <si>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</si>
  <si>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</si>
  <si>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</si>
  <si>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</si>
  <si>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</si>
  <si>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</si>
  <si>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</si>
  <si>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</si>
  <si>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</si>
  <si>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</si>
  <si>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</si>
  <si>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</si>
  <si>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</si>
  <si>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</si>
  <si>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</si>
  <si>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</si>
  <si>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</si>
  <si>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</si>
  <si>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</si>
  <si>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</si>
  <si>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</si>
  <si>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</si>
  <si>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</si>
  <si>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</si>
  <si>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</si>
  <si>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</si>
  <si>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</si>
  <si>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</si>
  <si>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</si>
  <si>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</si>
  <si>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</si>
  <si>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</si>
  <si>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</si>
  <si>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</si>
  <si>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</si>
  <si>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</si>
  <si>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</si>
  <si>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</si>
  <si>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</si>
  <si>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</si>
  <si>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</si>
  <si>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</si>
  <si>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</si>
  <si>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</si>
  <si>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</si>
  <si>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</si>
  <si>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</si>
  <si>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</si>
  <si>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</si>
  <si>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</si>
  <si>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</si>
  <si>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</si>
  <si>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</si>
  <si>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</si>
  <si>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</si>
  <si>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</si>
  <si>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</si>
  <si>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</si>
  <si>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</si>
  <si>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</si>
  <si>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</si>
  <si>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</si>
  <si>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</si>
  <si>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</si>
  <si>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</si>
  <si>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</si>
  <si>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</si>
  <si>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</si>
  <si>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</si>
  <si>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</si>
  <si>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</si>
  <si>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</si>
  <si>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</si>
  <si>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</si>
  <si>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</si>
  <si>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</si>
  <si>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</si>
  <si>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</si>
  <si>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</si>
  <si>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</si>
  <si>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</si>
  <si>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</si>
  <si>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</si>
  <si>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</si>
  <si>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</si>
  <si>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</si>
  <si>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</si>
  <si>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</si>
  <si>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</si>
  <si>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</si>
  <si>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</si>
  <si>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</si>
  <si>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</si>
  <si>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</si>
  <si>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</si>
  <si>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</si>
  <si>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</si>
  <si>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</si>
  <si>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</si>
  <si>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</si>
  <si>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</si>
  <si>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</si>
  <si>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</si>
  <si>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</si>
  <si>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</si>
  <si>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</si>
  <si>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</si>
  <si>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</si>
  <si>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</si>
  <si>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</si>
  <si>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</si>
  <si>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</si>
  <si>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</si>
  <si>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</si>
  <si>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</si>
  <si>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</si>
  <si>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</si>
  <si>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</si>
  <si>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</si>
  <si>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</si>
  <si>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</si>
  <si>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</si>
  <si>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</si>
  <si>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</si>
  <si>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</si>
  <si>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</si>
  <si>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</si>
  <si>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</si>
  <si>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</si>
  <si>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</si>
  <si>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</si>
  <si>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</si>
  <si>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</si>
  <si>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</si>
  <si>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</si>
  <si>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</si>
  <si>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</si>
  <si>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</si>
  <si>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</si>
  <si>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</si>
  <si>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</si>
  <si>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</si>
  <si>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</si>
  <si>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</si>
  <si>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</si>
  <si>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</si>
  <si>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</si>
  <si>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</si>
  <si>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</si>
  <si>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</si>
  <si>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</si>
  <si>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</si>
  <si>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</si>
  <si>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</si>
  <si>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</si>
  <si>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</si>
  <si>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</si>
  <si>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</si>
  <si>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</si>
  <si>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</si>
  <si>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</si>
  <si>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</si>
  <si>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</si>
  <si>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</si>
  <si>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</si>
  <si>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</si>
  <si>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</si>
  <si>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</si>
  <si>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</si>
  <si>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</si>
  <si>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</si>
  <si>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</si>
  <si>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</si>
  <si>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</si>
  <si>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</si>
  <si>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</si>
  <si>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</si>
  <si>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</si>
  <si>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</si>
  <si>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</si>
  <si>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</si>
  <si>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</si>
  <si>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</si>
  <si>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</si>
  <si>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</si>
  <si>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</si>
  <si>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</si>
  <si>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</si>
  <si>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</si>
  <si>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</si>
  <si>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</si>
  <si>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</si>
  <si>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</si>
  <si>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</si>
  <si>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</si>
  <si>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</si>
  <si>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</si>
  <si>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</si>
  <si>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</si>
  <si>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</si>
  <si>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</si>
  <si>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</si>
  <si>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</si>
  <si>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</si>
  <si>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</si>
  <si>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</si>
  <si>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</si>
  <si>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</si>
  <si>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</si>
  <si>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</si>
  <si>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</si>
  <si>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</si>
  <si>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</si>
  <si>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</si>
  <si>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</si>
  <si>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</si>
  <si>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</si>
  <si>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</si>
  <si>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</si>
  <si>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</si>
  <si>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</si>
  <si>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</si>
  <si>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</si>
  <si>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</si>
  <si>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</si>
  <si>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</si>
  <si>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</si>
  <si>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</si>
  <si>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</si>
  <si>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</si>
  <si>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</si>
  <si>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</si>
  <si>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</si>
  <si>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</si>
  <si>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</si>
  <si>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</si>
  <si>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</si>
  <si>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</si>
  <si>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</si>
  <si>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</si>
  <si>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</si>
  <si>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</si>
  <si>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</si>
  <si>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</si>
  <si>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</si>
  <si>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</si>
  <si>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</si>
  <si>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</si>
  <si>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</si>
  <si>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</si>
  <si>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</si>
  <si>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</si>
  <si>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</si>
  <si>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</si>
  <si>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</si>
  <si>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</si>
  <si>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</si>
  <si>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</si>
  <si>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</si>
  <si>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</si>
  <si>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</si>
  <si>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</si>
  <si>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</si>
  <si>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</si>
  <si>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</si>
  <si>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</si>
  <si>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</si>
  <si>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</si>
  <si>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</si>
  <si>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</si>
  <si>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</si>
  <si>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</si>
  <si>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</si>
  <si>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</si>
  <si>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</si>
  <si>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</si>
  <si>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</si>
  <si>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</si>
  <si>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</si>
  <si>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</si>
  <si>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</si>
  <si>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</si>
  <si>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</si>
  <si>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</si>
  <si>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</si>
  <si>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</si>
  <si>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</si>
  <si>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</si>
  <si>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</si>
  <si>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</si>
  <si>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</si>
  <si>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</si>
  <si>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</si>
  <si>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</si>
  <si>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</si>
  <si>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</si>
  <si>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</si>
  <si>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</si>
  <si>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</si>
  <si>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</si>
  <si>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</si>
  <si>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</si>
  <si>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</si>
  <si>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</si>
  <si>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</si>
  <si>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</si>
  <si>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</si>
  <si>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</si>
  <si>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</si>
  <si>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</si>
  <si>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</si>
  <si>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</si>
  <si>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</si>
  <si>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</si>
  <si>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</si>
  <si>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</si>
  <si>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</si>
  <si>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</si>
  <si>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</si>
  <si>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</si>
  <si>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</si>
  <si>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</si>
  <si>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</si>
  <si>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</si>
  <si>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</si>
  <si>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</si>
  <si>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</si>
  <si>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</si>
  <si>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</si>
  <si>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</si>
  <si>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</si>
  <si>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</si>
  <si>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</si>
  <si>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</si>
  <si>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</si>
  <si>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</si>
  <si>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</si>
  <si>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</si>
  <si>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</si>
  <si>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</si>
  <si>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</si>
  <si>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</si>
  <si>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</si>
  <si>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</si>
  <si>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</si>
  <si>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</si>
  <si>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</si>
  <si>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</si>
  <si>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</si>
  <si>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</si>
  <si>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</si>
  <si>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</si>
  <si>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</si>
  <si>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</si>
  <si>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</si>
  <si>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</si>
  <si>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</si>
  <si>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</si>
  <si>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</si>
  <si>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</si>
  <si>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</si>
  <si>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</si>
  <si>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</si>
  <si>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</si>
  <si>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</si>
  <si>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</si>
  <si>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</si>
  <si>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</si>
  <si>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</si>
  <si>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</si>
  <si>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</si>
  <si>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</si>
  <si>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</si>
  <si>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</si>
  <si>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</si>
  <si>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</si>
  <si>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</si>
  <si>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</si>
  <si>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</si>
  <si>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</si>
  <si>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</si>
  <si>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</si>
  <si>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</si>
  <si>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</si>
  <si>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</si>
  <si>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</si>
  <si>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</si>
  <si>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</si>
  <si>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</si>
  <si>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</si>
  <si>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</si>
  <si>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</si>
  <si>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</si>
  <si>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</si>
  <si>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</si>
  <si>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</si>
  <si>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</si>
  <si>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</si>
  <si>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</si>
  <si>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</si>
  <si>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</si>
  <si>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</si>
  <si>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</si>
  <si>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</si>
  <si>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</si>
  <si>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</si>
  <si>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</si>
  <si>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</si>
  <si>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</si>
  <si>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</si>
  <si>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</si>
  <si>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</si>
  <si>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</si>
  <si>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</si>
  <si>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</si>
  <si>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</si>
  <si>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</si>
  <si>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</si>
  <si>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</si>
  <si>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</si>
  <si>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</si>
  <si>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</si>
  <si>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</si>
  <si>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</si>
  <si>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</si>
  <si>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</si>
  <si>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</si>
  <si>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</si>
  <si>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</si>
  <si>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</si>
  <si>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</si>
  <si>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</si>
  <si>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</si>
  <si>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</si>
  <si>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</si>
  <si>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</si>
  <si>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</si>
  <si>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</si>
  <si>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</si>
  <si>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</si>
  <si>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</si>
  <si>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</si>
  <si>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</si>
  <si>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</si>
  <si>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</si>
  <si>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</si>
  <si>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</si>
  <si>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</si>
  <si>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</si>
  <si>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</si>
  <si>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</si>
  <si>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</si>
  <si>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</si>
  <si>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</si>
  <si>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</si>
  <si>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</si>
  <si>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</si>
  <si>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</si>
  <si>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</si>
  <si>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</si>
  <si>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</si>
  <si>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</si>
  <si>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</si>
  <si>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</si>
  <si>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</si>
  <si>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</si>
  <si>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</si>
  <si>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</si>
  <si>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</si>
  <si>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</si>
  <si>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</si>
  <si>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</si>
  <si>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</si>
  <si>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</si>
  <si>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</si>
  <si>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</si>
  <si>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</si>
  <si>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</si>
  <si>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</si>
  <si>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</si>
  <si>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</si>
  <si>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</si>
  <si>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</si>
  <si>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</si>
  <si>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</si>
  <si>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</si>
  <si>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</si>
  <si>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</si>
  <si>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</si>
  <si>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</si>
  <si>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</si>
  <si>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</si>
  <si>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</si>
  <si>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</si>
  <si>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</si>
  <si>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</si>
  <si>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</si>
  <si>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</si>
  <si>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</si>
  <si>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</si>
  <si>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</si>
  <si>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</si>
  <si>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</si>
  <si>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</si>
  <si>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</si>
  <si>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</si>
  <si>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</si>
  <si>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</si>
  <si>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</si>
  <si>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</si>
  <si>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</si>
  <si>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</si>
  <si>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</si>
  <si>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</si>
  <si>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</si>
  <si>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</si>
  <si>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</si>
  <si>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</si>
  <si>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</si>
  <si>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</si>
  <si>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</si>
  <si>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</si>
  <si>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</si>
  <si>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</si>
  <si>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</si>
  <si>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</si>
  <si>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</si>
  <si>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</si>
  <si>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</si>
  <si>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</si>
  <si>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</si>
  <si>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</si>
  <si>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</si>
  <si>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</si>
  <si>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</si>
  <si>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</si>
  <si>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</si>
  <si>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</si>
  <si>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</si>
  <si>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</si>
  <si>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</si>
  <si>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</si>
  <si>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</si>
  <si>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</si>
  <si>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</si>
  <si>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</si>
  <si>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</si>
  <si>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</si>
  <si>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</si>
  <si>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</si>
  <si>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</si>
  <si>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</si>
  <si>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</si>
  <si>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</si>
  <si>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</si>
  <si>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</si>
  <si>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</si>
  <si>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</si>
  <si>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</si>
  <si>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</si>
  <si>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</si>
  <si>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</si>
  <si>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</si>
  <si>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</si>
  <si>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</si>
  <si>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</si>
  <si>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</si>
  <si>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</si>
  <si>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</si>
  <si>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</si>
  <si>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</si>
  <si>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</si>
  <si>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</si>
  <si>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</si>
  <si>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</si>
  <si>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</si>
  <si>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</si>
  <si>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</si>
  <si>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</si>
  <si>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</si>
  <si>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</si>
  <si>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</si>
  <si>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</si>
  <si>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</si>
  <si>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</si>
  <si>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</si>
  <si>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</si>
  <si>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</si>
  <si>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</si>
  <si>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</si>
  <si>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</si>
  <si>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</si>
  <si>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</si>
  <si>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</si>
  <si>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</si>
  <si>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</si>
  <si>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</si>
  <si>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</si>
  <si>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</si>
  <si>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</si>
  <si>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</si>
  <si>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</si>
  <si>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</si>
  <si>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</si>
  <si>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</si>
  <si>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</si>
  <si>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</si>
  <si>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</si>
  <si>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</si>
  <si>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</si>
  <si>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</si>
  <si>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</si>
  <si>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</si>
  <si>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</si>
  <si>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</si>
  <si>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</si>
  <si>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</si>
  <si>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</si>
  <si>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</si>
  <si>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</si>
  <si>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</si>
  <si>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</si>
  <si>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</si>
  <si>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</si>
  <si>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</si>
  <si>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</si>
  <si>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</si>
  <si>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</si>
  <si>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</si>
  <si>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</si>
  <si>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</si>
  <si>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</si>
  <si>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</si>
  <si>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</si>
  <si>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</si>
  <si>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</si>
  <si>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</si>
  <si>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</si>
  <si>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</si>
  <si>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</si>
  <si>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</si>
  <si>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</si>
  <si>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</si>
  <si>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</si>
  <si>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</si>
  <si>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</si>
  <si>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</si>
  <si>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</si>
  <si>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</si>
  <si>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</si>
  <si>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</si>
  <si>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</si>
  <si>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</si>
  <si>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</si>
  <si>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</si>
  <si>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</si>
  <si>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</si>
  <si>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</si>
  <si>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</si>
  <si>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</si>
  <si>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</si>
  <si>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</si>
  <si>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</si>
  <si>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</si>
  <si>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</si>
  <si>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</si>
  <si>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</si>
  <si>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</si>
  <si>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</si>
  <si>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</si>
  <si>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</si>
  <si>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</si>
  <si>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</si>
  <si>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</si>
  <si>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</si>
  <si>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</si>
  <si>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</si>
  <si>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</si>
  <si>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</si>
  <si>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</si>
  <si>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</si>
  <si>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</si>
  <si>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</si>
  <si>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</si>
  <si>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</si>
  <si>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</si>
  <si>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</si>
  <si>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</si>
  <si>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</si>
  <si>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</si>
  <si>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</si>
  <si>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</si>
  <si>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</si>
  <si>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</si>
  <si>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</si>
  <si>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</si>
  <si>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</si>
  <si>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</si>
  <si>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</si>
  <si>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</si>
  <si>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</si>
  <si>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</si>
  <si>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</si>
  <si>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</si>
  <si>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</si>
  <si>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</si>
  <si>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</si>
  <si>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</si>
  <si>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</si>
  <si>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</si>
  <si>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</si>
  <si>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</si>
  <si>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</si>
  <si>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</si>
  <si>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</si>
  <si>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</si>
  <si>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</si>
  <si>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</si>
  <si>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</si>
  <si>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</si>
  <si>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</si>
  <si>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</si>
  <si>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</si>
  <si>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</si>
  <si>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</si>
  <si>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</si>
  <si>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</si>
  <si>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</si>
  <si>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</si>
  <si>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</si>
  <si>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</si>
  <si>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</si>
  <si>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</si>
  <si>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</si>
  <si>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</si>
  <si>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</si>
  <si>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</si>
  <si>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</si>
  <si>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</si>
  <si>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</si>
  <si>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</si>
  <si>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</si>
  <si>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</si>
  <si>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</si>
  <si>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</si>
  <si>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</si>
  <si>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</si>
  <si>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</si>
  <si>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</si>
  <si>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</si>
  <si>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</si>
  <si>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</si>
  <si>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</si>
  <si>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</si>
  <si>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</si>
  <si>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</si>
  <si>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</si>
  <si>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</si>
  <si>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</si>
  <si>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</si>
  <si>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</si>
  <si>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</si>
  <si>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</si>
  <si>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</si>
  <si>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</si>
  <si>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</si>
  <si>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</si>
  <si>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</si>
  <si>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</si>
  <si>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</si>
  <si>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</si>
  <si>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</si>
  <si>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</si>
  <si>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</si>
  <si>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</si>
  <si>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</si>
  <si>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</si>
  <si>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</si>
  <si>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</si>
  <si>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</si>
  <si>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</si>
  <si>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</si>
  <si>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</si>
  <si>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</si>
  <si>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</si>
  <si>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</si>
  <si>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</si>
  <si>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</si>
  <si>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</si>
  <si>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</si>
  <si>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</si>
  <si>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</si>
  <si>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</si>
  <si>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</si>
  <si>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</si>
  <si>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</si>
  <si>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</si>
  <si>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</si>
  <si>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</si>
  <si>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</si>
  <si>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</si>
  <si>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</si>
  <si>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</si>
  <si>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</si>
  <si>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</si>
  <si>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</si>
  <si>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</si>
  <si>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</si>
  <si>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</si>
  <si>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</si>
  <si>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</si>
  <si>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</si>
  <si>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</si>
  <si>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</si>
  <si>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</si>
  <si>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</si>
  <si>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</si>
  <si>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</si>
  <si>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</si>
  <si>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</si>
  <si>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</si>
  <si>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</si>
  <si>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</si>
  <si>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</si>
  <si>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</si>
  <si>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</si>
  <si>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</si>
  <si>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</si>
  <si>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</si>
  <si>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</si>
  <si>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</si>
  <si>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</si>
  <si>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</si>
  <si>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</si>
  <si>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</si>
  <si>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</si>
  <si>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</si>
  <si>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</si>
  <si>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</si>
  <si>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</si>
  <si>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</si>
  <si>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</si>
  <si>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</si>
  <si>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</si>
  <si>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</si>
  <si>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</si>
  <si>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</si>
  <si>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</si>
  <si>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</si>
  <si>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</si>
  <si>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</si>
  <si>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</si>
  <si>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</si>
  <si>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</si>
  <si>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</si>
  <si>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</si>
  <si>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</si>
  <si>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</si>
  <si>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</si>
  <si>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</si>
  <si>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</si>
  <si>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</si>
  <si>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</si>
  <si>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</si>
  <si>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</si>
  <si>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</si>
  <si>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</si>
  <si>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</si>
  <si>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</si>
  <si>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</si>
  <si>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</si>
  <si>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</si>
  <si>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</si>
  <si>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</si>
  <si>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</si>
  <si>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</si>
  <si>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</si>
  <si>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</si>
  <si>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</si>
  <si>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</si>
  <si>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</si>
  <si>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</si>
  <si>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</si>
  <si>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</si>
  <si>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</si>
  <si>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</si>
  <si>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</si>
  <si>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</si>
  <si>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</si>
  <si>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</si>
  <si>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</si>
  <si>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</si>
  <si>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</si>
  <si>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</si>
  <si>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</si>
  <si>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</si>
  <si>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</si>
  <si>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</si>
  <si>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</si>
  <si>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</si>
  <si>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</si>
  <si>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</si>
  <si>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</si>
  <si>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</si>
  <si>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</si>
  <si>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</si>
  <si>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</si>
  <si>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</si>
  <si>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</si>
  <si>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</si>
  <si>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</si>
  <si>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</si>
  <si>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</si>
  <si>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</si>
  <si>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</si>
  <si>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</si>
  <si>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</si>
  <si>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</si>
  <si>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</si>
  <si>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</si>
  <si>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</si>
  <si>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</si>
  <si>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</si>
  <si>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</si>
  <si>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</si>
  <si>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</si>
  <si>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</si>
  <si>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</si>
  <si>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</si>
  <si>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</si>
  <si>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</si>
  <si>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</si>
  <si>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</si>
  <si>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</si>
  <si>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</si>
  <si>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</si>
  <si>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</si>
  <si>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</si>
  <si>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</si>
  <si>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</si>
  <si>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</si>
  <si>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</si>
  <si>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</si>
  <si>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</si>
  <si>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</si>
  <si>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</si>
  <si>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</si>
  <si>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</si>
  <si>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</si>
  <si>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</si>
  <si>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</si>
  <si>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</si>
  <si>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</si>
  <si>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</si>
  <si>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</si>
  <si>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</si>
  <si>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</si>
  <si>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</si>
  <si>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</si>
  <si>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</si>
  <si>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</si>
  <si>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</si>
  <si>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</si>
  <si>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</si>
  <si>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</si>
  <si>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</si>
  <si>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</si>
  <si>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</si>
  <si>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</si>
  <si>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</si>
  <si>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</si>
  <si>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</si>
  <si>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</si>
  <si>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</si>
  <si>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</si>
  <si>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</si>
  <si>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</si>
  <si>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</si>
  <si>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</si>
  <si>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</si>
  <si>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</si>
  <si>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</si>
  <si>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</si>
  <si>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</si>
  <si>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</si>
  <si>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</si>
  <si>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</si>
  <si>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</si>
  <si>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</si>
  <si>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</si>
  <si>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</si>
  <si>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</si>
  <si>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</si>
  <si>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</si>
  <si>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</si>
  <si>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</si>
  <si>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</si>
  <si>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</si>
  <si>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</si>
  <si>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</si>
  <si>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</si>
  <si>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</si>
  <si>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</si>
  <si>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</si>
  <si>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</si>
  <si>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</si>
  <si>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</si>
  <si>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</si>
  <si>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</si>
  <si>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</si>
  <si>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</si>
  <si>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</si>
  <si>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</si>
  <si>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</si>
  <si>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</si>
  <si>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</si>
  <si>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</si>
  <si>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</si>
  <si>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</si>
  <si>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</si>
  <si>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</si>
  <si>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</si>
  <si>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</si>
  <si>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</si>
  <si>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</si>
  <si>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</si>
  <si>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</si>
  <si>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</si>
  <si>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</si>
  <si>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</si>
  <si>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</si>
  <si>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</si>
  <si>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</si>
  <si>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</si>
  <si>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</si>
  <si>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</si>
  <si>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</si>
  <si>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</si>
  <si>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</si>
  <si>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</si>
  <si>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</si>
  <si>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</si>
  <si>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</si>
  <si>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</si>
  <si>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</si>
  <si>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</si>
  <si>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</si>
  <si>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</si>
  <si>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</si>
  <si>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</si>
  <si>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</si>
  <si>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</si>
  <si>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</si>
  <si>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</si>
  <si>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</si>
  <si>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</si>
  <si>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</si>
  <si>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</si>
  <si>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</si>
  <si>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</si>
  <si>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</si>
  <si>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</si>
  <si>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</si>
  <si>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</si>
  <si>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</si>
  <si>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</si>
  <si>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</si>
  <si>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</si>
  <si>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</si>
  <si>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</si>
  <si>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</si>
  <si>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</si>
  <si>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</si>
  <si>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</si>
  <si>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</si>
  <si>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</si>
  <si>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</si>
  <si>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</si>
  <si>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</si>
  <si>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</si>
  <si>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</si>
  <si>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</si>
  <si>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</si>
  <si>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</si>
  <si>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</si>
  <si>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</si>
  <si>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</si>
  <si>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</si>
  <si>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</si>
  <si>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</si>
  <si>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</si>
  <si>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</si>
  <si>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</si>
  <si>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</si>
  <si>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</si>
  <si>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</si>
  <si>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</si>
  <si>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</si>
  <si>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</si>
  <si>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</si>
  <si>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</si>
  <si>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</si>
  <si>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</si>
  <si>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</si>
  <si>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</si>
  <si>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</si>
  <si>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</si>
  <si>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</si>
  <si>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</si>
  <si>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</si>
  <si>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</si>
  <si>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</si>
  <si>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</si>
  <si>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</si>
  <si>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</si>
  <si>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</si>
  <si>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</si>
  <si>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</si>
  <si>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</si>
  <si>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</si>
  <si>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</si>
  <si>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</si>
  <si>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</si>
  <si>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</si>
  <si>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</si>
  <si>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</si>
  <si>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</si>
  <si>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</si>
  <si>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</si>
  <si>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</si>
  <si>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</si>
  <si>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</si>
  <si>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</si>
  <si>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</si>
  <si>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</si>
  <si>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</si>
  <si>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</si>
  <si>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</si>
  <si>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</si>
  <si>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</si>
  <si>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</si>
  <si>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</si>
  <si>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</si>
  <si>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</si>
  <si>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</si>
  <si>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</si>
  <si>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</si>
  <si>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</si>
  <si>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</si>
  <si>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</si>
  <si>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</si>
  <si>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</si>
  <si>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</si>
  <si>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</si>
  <si>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</si>
  <si>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</si>
  <si>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</si>
  <si>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</si>
  <si>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</si>
  <si>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</si>
  <si>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</si>
  <si>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</si>
  <si>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</si>
  <si>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</si>
  <si>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</si>
  <si>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</si>
  <si>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</si>
  <si>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</si>
  <si>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</si>
  <si>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</si>
  <si>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</si>
  <si>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</si>
  <si>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</si>
  <si>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</si>
  <si>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</si>
  <si>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</si>
  <si>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</si>
  <si>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</si>
  <si>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</si>
  <si>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</si>
  <si>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</si>
  <si>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</si>
  <si>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</si>
  <si>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</si>
  <si>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</si>
  <si>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</si>
  <si>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</si>
  <si>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</si>
  <si>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</si>
  <si>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</si>
  <si>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</si>
  <si>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</si>
  <si>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</si>
  <si>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</si>
  <si>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</si>
  <si>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</si>
  <si>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</si>
  <si>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</si>
  <si>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</si>
  <si>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</si>
  <si>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</si>
  <si>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</si>
  <si>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</si>
  <si>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</si>
  <si>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</si>
  <si>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</si>
  <si>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</si>
  <si>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</si>
  <si>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</si>
  <si>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</si>
  <si>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</si>
  <si>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</si>
  <si>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</si>
  <si>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</si>
  <si>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</si>
  <si>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</si>
  <si>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</si>
  <si>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</si>
  <si>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</si>
  <si>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</si>
  <si>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</si>
  <si>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</si>
  <si>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</si>
  <si>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</si>
  <si>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</si>
  <si>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</si>
  <si>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</si>
  <si>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</si>
  <si>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</si>
  <si>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</si>
  <si>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</si>
  <si>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</si>
  <si>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</si>
  <si>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</si>
  <si>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</si>
  <si>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</si>
  <si>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</si>
  <si>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</si>
  <si>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</si>
  <si>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</si>
  <si>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</si>
  <si>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</si>
  <si>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</si>
  <si>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</si>
  <si>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</si>
  <si>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</si>
  <si>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</si>
  <si>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</si>
  <si>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</si>
  <si>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</si>
  <si>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</si>
  <si>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</si>
  <si>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</si>
  <si>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</si>
  <si>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</si>
  <si>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</si>
  <si>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</si>
  <si>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</si>
  <si>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</si>
  <si>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</si>
  <si>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</si>
  <si>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</si>
  <si>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</si>
  <si>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</si>
  <si>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</si>
  <si>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</si>
  <si>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</si>
  <si>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</si>
  <si>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</si>
  <si>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</si>
  <si>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</si>
  <si>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</si>
  <si>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</si>
  <si>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</si>
  <si>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</si>
  <si>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</si>
  <si>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</si>
  <si>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</si>
  <si>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</si>
  <si>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</si>
  <si>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</si>
  <si>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</si>
  <si>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</si>
  <si>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</si>
  <si>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</si>
  <si>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</si>
  <si>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</si>
  <si>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</si>
  <si>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</si>
  <si>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</si>
  <si>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</si>
  <si>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</si>
  <si>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</si>
  <si>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</si>
  <si>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</si>
  <si>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</si>
  <si>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</si>
  <si>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</si>
  <si>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</si>
  <si>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</si>
  <si>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</si>
  <si>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</si>
  <si>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</si>
  <si>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</si>
  <si>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</si>
  <si>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</si>
  <si>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</si>
  <si>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</si>
  <si>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</si>
  <si>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</si>
  <si>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</si>
  <si>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</si>
  <si>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</si>
  <si>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</si>
  <si>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</si>
  <si>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</si>
  <si>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</si>
  <si>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</si>
  <si>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</si>
  <si>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</si>
  <si>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</si>
  <si>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</si>
  <si>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</si>
  <si>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</si>
  <si>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</si>
  <si>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</si>
  <si>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</si>
  <si>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</si>
  <si>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</si>
  <si>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</si>
  <si>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</si>
  <si>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</si>
  <si>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</si>
  <si>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</si>
  <si>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</si>
  <si>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</si>
  <si>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</si>
  <si>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</si>
  <si>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</si>
  <si>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</si>
  <si>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</si>
  <si>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</si>
  <si>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</si>
  <si>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</si>
  <si>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</si>
  <si>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</si>
  <si>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</si>
  <si>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</si>
  <si>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</si>
  <si>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</si>
  <si>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</si>
  <si>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</si>
  <si>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</si>
  <si>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</si>
  <si>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</si>
  <si>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</si>
  <si>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</si>
  <si>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</si>
  <si>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</si>
  <si>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</si>
  <si>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</si>
  <si>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</si>
  <si>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</si>
  <si>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</si>
  <si>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</si>
  <si>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</si>
  <si>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</si>
  <si>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</si>
  <si>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</si>
  <si>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</si>
  <si>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</si>
  <si>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</si>
  <si>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</si>
  <si>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</si>
  <si>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</si>
  <si>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</si>
  <si>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</si>
  <si>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</si>
  <si>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</si>
  <si>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</si>
  <si>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</si>
  <si>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</si>
  <si>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</si>
  <si>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</si>
  <si>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</si>
  <si>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</si>
  <si>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</si>
  <si>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</si>
  <si>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</si>
  <si>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</si>
  <si>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</si>
  <si>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</si>
  <si>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</si>
  <si>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</si>
  <si>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</si>
  <si>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</si>
  <si>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</si>
  <si>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</si>
  <si>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</si>
  <si>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</si>
  <si>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</si>
  <si>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</si>
  <si>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</si>
  <si>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</si>
  <si>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</si>
  <si>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</si>
  <si>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</si>
  <si>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</si>
  <si>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</si>
  <si>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</si>
  <si>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</si>
  <si>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</si>
  <si>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</si>
  <si>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</si>
  <si>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</si>
  <si>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</si>
  <si>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</si>
  <si>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</si>
  <si>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</si>
  <si>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</si>
  <si>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</si>
  <si>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</si>
  <si>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</si>
  <si>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</si>
  <si>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</si>
  <si>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</si>
  <si>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</si>
  <si>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</si>
  <si>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</si>
  <si>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</si>
  <si>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</si>
  <si>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</si>
  <si>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</si>
  <si>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</si>
  <si>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</si>
  <si>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</si>
  <si>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</si>
  <si>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</si>
  <si>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</si>
  <si>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</si>
  <si>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</si>
  <si>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</si>
  <si>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</si>
  <si>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</si>
  <si>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</si>
  <si>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</si>
  <si>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</si>
  <si>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</si>
  <si>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</si>
  <si>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</si>
  <si>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</si>
  <si>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</si>
  <si>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</si>
  <si>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</si>
  <si>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</si>
  <si>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</si>
  <si>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</si>
  <si>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</si>
  <si>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</si>
  <si>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</si>
  <si>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</si>
  <si>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</si>
  <si>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</si>
  <si>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</si>
  <si>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</si>
  <si>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</si>
  <si>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</si>
  <si>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</si>
  <si>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</si>
  <si>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</si>
  <si>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</si>
  <si>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</si>
  <si>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</si>
  <si>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</si>
  <si>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</si>
  <si>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</si>
  <si>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</si>
  <si>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</si>
  <si>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</si>
  <si>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</si>
  <si>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</si>
  <si>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</si>
  <si>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</si>
  <si>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</si>
  <si>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</si>
  <si>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</si>
  <si>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</si>
  <si>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</si>
  <si>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</si>
  <si>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</si>
  <si>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</si>
  <si>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</si>
  <si>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</si>
  <si>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</si>
  <si>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</si>
  <si>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</si>
  <si>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</si>
  <si>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</si>
  <si>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</si>
  <si>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</si>
  <si>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</si>
  <si>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</si>
  <si>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</si>
  <si>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</si>
  <si>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</si>
  <si>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</si>
  <si>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</si>
  <si>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</si>
  <si>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</si>
  <si>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</si>
  <si>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</si>
  <si>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</si>
  <si>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</si>
  <si>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</si>
  <si>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</si>
  <si>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</si>
  <si>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</si>
  <si>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</si>
  <si>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</si>
  <si>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</si>
  <si>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</si>
  <si>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</si>
  <si>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</si>
  <si>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</si>
  <si>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</si>
  <si>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</si>
  <si>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</si>
  <si>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</si>
  <si>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</si>
  <si>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</si>
  <si>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</si>
  <si>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</si>
  <si>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</si>
  <si>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</si>
  <si>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</si>
  <si>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</si>
  <si>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</si>
  <si>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</si>
  <si>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</si>
  <si>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</si>
  <si>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</si>
  <si>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</si>
  <si>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</si>
  <si>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</si>
  <si>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</si>
  <si>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</si>
  <si>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</si>
  <si>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</si>
  <si>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</si>
  <si>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</si>
  <si>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</si>
  <si>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</si>
  <si>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</si>
  <si>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</si>
  <si>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</si>
  <si>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</si>
  <si>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</si>
  <si>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</si>
  <si>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</si>
  <si>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</si>
  <si>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</si>
  <si>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</si>
  <si>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</si>
  <si>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</si>
  <si>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</si>
  <si>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</si>
  <si>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</si>
  <si>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</si>
  <si>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</si>
  <si>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</si>
  <si>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</si>
  <si>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</si>
  <si>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</si>
  <si>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</si>
  <si>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</si>
  <si>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</si>
  <si>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</si>
  <si>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</si>
  <si>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</si>
  <si>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</si>
  <si>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</si>
  <si>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</si>
  <si>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</si>
  <si>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</si>
  <si>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</si>
  <si>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</si>
  <si>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</si>
  <si>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</si>
  <si>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</si>
  <si>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</si>
  <si>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</si>
  <si>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</si>
  <si>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</si>
  <si>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</si>
  <si>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</si>
  <si>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</si>
  <si>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</si>
  <si>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</si>
  <si>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</si>
  <si>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</si>
  <si>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</si>
  <si>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</si>
  <si>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</si>
  <si>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</si>
  <si>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</si>
  <si>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</si>
  <si>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</si>
  <si>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</si>
  <si>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</si>
  <si>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</si>
  <si>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</si>
  <si>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</si>
  <si>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</si>
  <si>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</si>
  <si>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</si>
  <si>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</si>
  <si>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</si>
  <si>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</si>
  <si>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</si>
  <si>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</si>
  <si>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</si>
  <si>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</si>
  <si>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</si>
  <si>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</si>
  <si>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</si>
  <si>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</si>
  <si>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</si>
  <si>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</si>
  <si>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</si>
  <si>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</si>
  <si>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</si>
  <si>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</si>
  <si>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</si>
  <si>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</si>
  <si>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</si>
  <si>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</si>
  <si>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</si>
  <si>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</si>
  <si>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</si>
  <si>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</si>
  <si>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</si>
  <si>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</si>
  <si>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</si>
  <si>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</si>
  <si>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</si>
  <si>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</si>
  <si>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</si>
  <si>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</si>
  <si>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</si>
  <si>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</si>
  <si>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</si>
  <si>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</si>
  <si>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</si>
  <si>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</si>
  <si>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</si>
  <si>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</si>
  <si>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</si>
  <si>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</si>
  <si>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</si>
  <si>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</si>
  <si>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</si>
  <si>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</si>
  <si>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</si>
  <si>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</si>
  <si>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</si>
  <si>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</si>
  <si>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</si>
  <si>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</si>
  <si>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</si>
  <si>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</si>
  <si>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</si>
  <si>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</si>
  <si>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</si>
  <si>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</si>
  <si>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</si>
  <si>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</si>
  <si>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</si>
  <si>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</si>
  <si>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</si>
  <si>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</si>
  <si>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</si>
  <si>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</si>
  <si>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</si>
  <si>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</si>
  <si>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</si>
  <si>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</si>
  <si>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</si>
  <si>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</si>
  <si>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</si>
  <si>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</si>
  <si>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</si>
  <si>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</si>
  <si>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</si>
  <si>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</si>
  <si>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</si>
  <si>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</si>
  <si>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</si>
  <si>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</si>
  <si>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</si>
  <si>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</si>
  <si>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</si>
  <si>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</si>
  <si>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</si>
  <si>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</si>
  <si>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</si>
  <si>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</si>
  <si>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</si>
  <si>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</si>
  <si>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</si>
  <si>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</si>
  <si>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</si>
  <si>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</si>
  <si>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</si>
  <si>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</si>
  <si>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</si>
  <si>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</si>
  <si>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</si>
  <si>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</si>
  <si>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</si>
  <si>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</si>
  <si>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</si>
  <si>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</si>
  <si>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</si>
  <si>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</si>
  <si>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</si>
  <si>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</si>
  <si>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</si>
  <si>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</si>
  <si>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</si>
  <si>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</si>
  <si>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</si>
  <si>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</si>
  <si>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</si>
  <si>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</si>
  <si>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</si>
  <si>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</si>
  <si>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</si>
  <si>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</si>
  <si>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</si>
  <si>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</si>
  <si>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</si>
  <si>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</si>
  <si>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</si>
  <si>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</si>
  <si>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</si>
  <si>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</si>
  <si>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</si>
  <si>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</si>
  <si>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</si>
  <si>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</si>
  <si>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</si>
  <si>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</si>
  <si>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</si>
  <si>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</si>
  <si>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</si>
  <si>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</si>
  <si>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</si>
  <si>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</si>
  <si>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</si>
  <si>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</si>
  <si>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</si>
  <si>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</si>
  <si>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</si>
  <si>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</si>
  <si>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</si>
  <si>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</si>
  <si>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</si>
  <si>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</si>
  <si>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</si>
  <si>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</si>
  <si>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</si>
  <si>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</si>
  <si>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</si>
  <si>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</si>
  <si>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</si>
  <si>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</si>
  <si>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</si>
  <si>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</si>
  <si>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</si>
  <si>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</si>
  <si>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</si>
  <si>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</si>
  <si>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</si>
  <si>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</si>
  <si>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</si>
  <si>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</si>
  <si>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</si>
  <si>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</si>
  <si>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</si>
  <si>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</si>
  <si>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</si>
  <si>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</si>
  <si>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</si>
  <si>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</si>
  <si>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</si>
  <si>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</si>
  <si>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</si>
  <si>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</si>
  <si>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</si>
  <si>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</si>
  <si>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</si>
  <si>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</si>
  <si>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</si>
  <si>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</si>
  <si>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</si>
  <si>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</si>
  <si>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</si>
  <si>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</si>
  <si>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</si>
  <si>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</si>
  <si>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</si>
  <si>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</si>
  <si>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</si>
  <si>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</si>
  <si>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</si>
  <si>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</si>
  <si>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</si>
  <si>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</si>
  <si>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</si>
  <si>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</si>
  <si>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</si>
  <si>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</si>
  <si>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</si>
  <si>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</si>
  <si>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</si>
  <si>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</si>
  <si>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</si>
  <si>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</si>
  <si>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</si>
  <si>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</si>
  <si>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</si>
  <si>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</si>
  <si>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</si>
  <si>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</si>
  <si>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</si>
  <si>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</si>
  <si>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</si>
  <si>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</si>
  <si>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</si>
  <si>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</si>
  <si>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</si>
  <si>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</si>
  <si>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</si>
  <si>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</si>
  <si>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</si>
  <si>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</si>
  <si>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</si>
  <si>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</si>
  <si>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</si>
  <si>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</si>
  <si>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</si>
  <si>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</si>
  <si>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</si>
  <si>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</si>
  <si>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</si>
  <si>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</si>
  <si>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</si>
  <si>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</si>
  <si>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</si>
  <si>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</si>
  <si>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</si>
  <si>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</si>
  <si>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</si>
  <si>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</si>
  <si>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</si>
  <si>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</si>
  <si>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</si>
  <si>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</si>
  <si>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</si>
  <si>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</si>
  <si>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</si>
  <si>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</si>
  <si>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</si>
  <si>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</si>
  <si>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</si>
  <si>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</si>
  <si>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</si>
  <si>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</si>
  <si>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</si>
  <si>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</si>
  <si>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</si>
  <si>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</si>
  <si>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</si>
  <si>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</si>
  <si>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</si>
  <si>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</si>
  <si>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</si>
  <si>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</si>
  <si>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</si>
  <si>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</si>
  <si>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</si>
  <si>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</si>
  <si>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</si>
  <si>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</si>
  <si>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</si>
  <si>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</si>
  <si>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</si>
  <si>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</si>
  <si>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</si>
  <si>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</si>
  <si>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</si>
  <si>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</si>
  <si>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</si>
  <si>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</si>
  <si>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</si>
  <si>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</si>
  <si>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</si>
  <si>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</si>
  <si>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</si>
  <si>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</si>
  <si>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</si>
  <si>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</si>
  <si>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</si>
  <si>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</si>
  <si>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</si>
  <si>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</si>
  <si>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</si>
  <si>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</si>
  <si>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</si>
  <si>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</si>
  <si>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</si>
  <si>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</si>
  <si>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</si>
  <si>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</si>
  <si>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</si>
  <si>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</si>
  <si>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</si>
  <si>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</si>
  <si>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</si>
  <si>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</si>
  <si>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</si>
  <si>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</si>
  <si>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</si>
  <si>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</si>
  <si>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</si>
  <si>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</si>
  <si>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</si>
  <si>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</si>
  <si>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</si>
  <si>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</si>
  <si>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</si>
  <si>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</si>
  <si>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</si>
  <si>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</si>
  <si>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</si>
  <si>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</si>
  <si>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</si>
  <si>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</si>
  <si>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</si>
  <si>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</si>
  <si>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</si>
  <si>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</si>
  <si>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</si>
  <si>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</si>
  <si>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</si>
  <si>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</si>
  <si>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</si>
  <si>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</si>
  <si>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</si>
  <si>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</si>
  <si>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</si>
  <si>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</si>
  <si>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</si>
  <si>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</si>
  <si>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</si>
  <si>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</si>
  <si>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</si>
  <si>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</si>
  <si>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</si>
  <si>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</si>
  <si>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</si>
  <si>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</si>
  <si>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</si>
  <si>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</si>
  <si>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</si>
  <si>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</si>
  <si>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</si>
  <si>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</si>
  <si>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</si>
  <si>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</si>
  <si>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</si>
  <si>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</si>
  <si>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</si>
  <si>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</si>
  <si>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</si>
  <si>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</si>
  <si>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</si>
  <si>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</si>
  <si>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</si>
  <si>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</si>
  <si>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</si>
  <si>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</si>
  <si>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</si>
  <si>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</si>
  <si>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</si>
  <si>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</si>
  <si>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</si>
  <si>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</si>
  <si>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</si>
  <si>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</si>
  <si>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</si>
  <si>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</si>
  <si>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</si>
  <si>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</si>
  <si>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</si>
  <si>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</si>
  <si>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</si>
  <si>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</si>
  <si>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</si>
  <si>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</si>
  <si>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</si>
  <si>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</si>
  <si>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</si>
  <si>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</si>
  <si>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</si>
  <si>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</si>
  <si>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</si>
  <si>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</si>
  <si>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</si>
  <si>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</si>
  <si>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</si>
  <si>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</si>
  <si>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</si>
  <si>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</si>
  <si>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</si>
  <si>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</si>
  <si>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</si>
  <si>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</si>
  <si>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</si>
  <si>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</si>
  <si>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</si>
  <si>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</si>
  <si>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</si>
  <si>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</si>
  <si>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</si>
  <si>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</si>
  <si>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</si>
  <si>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</si>
  <si>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</si>
  <si>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</si>
  <si>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</si>
  <si>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</si>
  <si>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</si>
  <si>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</si>
  <si>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</si>
  <si>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</si>
  <si>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</si>
  <si>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</si>
  <si>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</si>
  <si>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</si>
  <si>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</si>
  <si>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</si>
  <si>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</si>
  <si>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</si>
  <si>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</si>
  <si>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</si>
  <si>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</si>
  <si>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</si>
  <si>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</si>
  <si>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</si>
  <si>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</si>
  <si>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</si>
  <si>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</si>
  <si>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</si>
  <si>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</si>
  <si>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</si>
  <si>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</si>
  <si>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</si>
  <si>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</si>
  <si>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</si>
  <si>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</si>
  <si>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</si>
  <si>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</si>
  <si>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</si>
  <si>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</si>
  <si>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</si>
  <si>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</si>
  <si>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</si>
  <si>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</si>
  <si>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</si>
  <si>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</si>
  <si>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</si>
  <si>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</si>
  <si>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</si>
  <si>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</si>
  <si>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</si>
  <si>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</si>
  <si>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</si>
  <si>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</si>
  <si>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</si>
  <si>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</si>
  <si>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</si>
  <si>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</si>
  <si>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</si>
  <si>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</si>
  <si>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</si>
  <si>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</si>
  <si>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</si>
  <si>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</si>
  <si>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</si>
  <si>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</si>
  <si>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</si>
  <si>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</si>
  <si>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</si>
  <si>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</si>
  <si>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</si>
  <si>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</si>
  <si>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</si>
  <si>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</si>
  <si>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</si>
  <si>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</si>
  <si>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</si>
  <si>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</si>
  <si>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</si>
  <si>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</si>
  <si>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</si>
  <si>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</si>
  <si>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</si>
  <si>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</si>
  <si>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</si>
  <si>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</si>
  <si>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</si>
  <si>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</si>
  <si>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</si>
  <si>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</si>
  <si>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</si>
  <si>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</si>
  <si>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</si>
  <si>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</si>
  <si>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</si>
  <si>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</si>
  <si>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</si>
  <si>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</si>
  <si>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</si>
  <si>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</si>
  <si>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</si>
  <si>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</si>
  <si>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</si>
  <si>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</si>
  <si>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</si>
  <si>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</si>
  <si>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</si>
  <si>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</si>
  <si>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</si>
  <si>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</si>
  <si>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</si>
  <si>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</si>
  <si>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</si>
  <si>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</si>
  <si>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</si>
  <si>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</si>
  <si>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</si>
  <si>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</si>
  <si>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</si>
  <si>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</si>
  <si>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</si>
  <si>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</si>
  <si>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</si>
  <si>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</si>
  <si>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</si>
  <si>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</si>
  <si>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</si>
  <si>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</si>
  <si>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</si>
  <si>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</si>
  <si>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</si>
  <si>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</si>
  <si>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</si>
  <si>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</si>
  <si>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</si>
  <si>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</si>
  <si>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</si>
  <si>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</si>
  <si>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</si>
  <si>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</si>
  <si>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</si>
  <si>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</si>
  <si>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</si>
  <si>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</si>
  <si>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</si>
  <si>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</si>
  <si>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</si>
  <si>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</si>
  <si>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</si>
  <si>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</si>
  <si>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</si>
  <si>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</si>
  <si>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</si>
  <si>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</si>
  <si>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</si>
  <si>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</si>
  <si>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</si>
  <si>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</si>
  <si>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</si>
  <si>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</si>
  <si>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</si>
  <si>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</si>
  <si>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</si>
  <si>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</si>
  <si>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</si>
  <si>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</si>
  <si>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</si>
  <si>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</si>
  <si>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</si>
  <si>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</si>
  <si>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</si>
  <si>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</si>
  <si>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</si>
  <si>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</si>
  <si>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</si>
  <si>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</si>
  <si>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</si>
  <si>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</si>
  <si>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</si>
  <si>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</si>
  <si>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</si>
  <si>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</si>
  <si>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</si>
  <si>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</si>
  <si>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</si>
  <si>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</si>
  <si>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</si>
  <si>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</si>
  <si>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</si>
  <si>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</si>
  <si>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</si>
  <si>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</si>
  <si>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</si>
  <si>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</si>
  <si>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</si>
  <si>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</si>
  <si>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</si>
  <si>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</si>
  <si>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</si>
  <si>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</si>
  <si>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</si>
  <si>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</si>
  <si>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</si>
  <si>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</si>
  <si>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</si>
  <si>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</si>
  <si>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</si>
  <si>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</si>
  <si>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</si>
  <si>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</si>
  <si>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</si>
  <si>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</si>
  <si>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</si>
  <si>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</si>
  <si>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</si>
  <si>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</si>
  <si>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</si>
  <si>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</si>
  <si>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</si>
  <si>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</si>
  <si>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</si>
  <si>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</si>
  <si>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</si>
  <si>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</si>
  <si>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</si>
  <si>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</si>
  <si>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</si>
  <si>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</si>
  <si>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</si>
  <si>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</si>
  <si>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</si>
  <si>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</si>
  <si>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</si>
  <si>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</si>
  <si>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</si>
  <si>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</si>
  <si>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</si>
  <si>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</si>
  <si>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</si>
  <si>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</si>
  <si>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</si>
  <si>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</si>
  <si>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</si>
  <si>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</si>
  <si>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</si>
  <si>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</si>
  <si>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</si>
  <si>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</si>
  <si>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</si>
  <si>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</si>
  <si>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</si>
  <si>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</si>
  <si>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</si>
  <si>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</si>
  <si>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</si>
  <si>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</si>
  <si>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</si>
  <si>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</si>
  <si>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</si>
  <si>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</si>
  <si>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</si>
  <si>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</si>
  <si>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</si>
  <si>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</si>
  <si>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</si>
  <si>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</si>
  <si>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</si>
  <si>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</si>
  <si>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</si>
  <si>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</si>
  <si>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</si>
  <si>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</si>
  <si>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</si>
  <si>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</si>
  <si>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</si>
  <si>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</si>
  <si>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</si>
  <si>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</si>
  <si>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</si>
  <si>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</si>
  <si>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</si>
  <si>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</si>
  <si>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</si>
  <si>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</si>
  <si>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</si>
  <si>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</si>
  <si>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</si>
  <si>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</si>
  <si>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</si>
  <si>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</si>
  <si>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</si>
  <si>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</si>
  <si>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</si>
  <si>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</si>
  <si>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</si>
  <si>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</si>
  <si>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</si>
  <si>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</si>
  <si>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</si>
  <si>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</si>
  <si>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</si>
  <si>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</si>
  <si>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</si>
  <si>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</si>
  <si>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</si>
  <si>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</si>
  <si>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</si>
  <si>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</si>
  <si>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</si>
  <si>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</si>
  <si>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</si>
  <si>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</si>
  <si>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</si>
  <si>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</si>
  <si>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</si>
  <si>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</si>
  <si>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</si>
  <si>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</si>
  <si>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</si>
  <si>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</si>
  <si>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</si>
  <si>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</si>
  <si>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</si>
  <si>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</si>
  <si>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</si>
  <si>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</si>
  <si>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</si>
  <si>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</si>
  <si>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</si>
  <si>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</si>
  <si>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</si>
  <si>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</si>
  <si>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</si>
  <si>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</si>
  <si>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</si>
  <si>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</si>
  <si>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</si>
  <si>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</si>
  <si>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</si>
  <si>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</si>
  <si>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</si>
  <si>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</si>
  <si>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</si>
  <si>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</si>
  <si>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</si>
  <si>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</si>
  <si>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</si>
  <si>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</si>
  <si>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</si>
  <si>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</si>
  <si>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</si>
  <si>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</si>
  <si>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</si>
  <si>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</si>
  <si>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</si>
  <si>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</si>
  <si>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</si>
  <si>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</si>
  <si>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</si>
  <si>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</si>
  <si>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</si>
  <si>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</si>
  <si>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</si>
  <si>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</si>
  <si>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</si>
  <si>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</si>
  <si>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</si>
  <si>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</si>
  <si>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</si>
  <si>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</si>
  <si>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</si>
  <si>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</si>
  <si>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</si>
  <si>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</si>
  <si>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</si>
  <si>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</si>
  <si>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</si>
  <si>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</si>
  <si>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</si>
  <si>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</si>
  <si>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</si>
  <si>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</si>
  <si>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</si>
  <si>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</si>
  <si>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</si>
  <si>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</si>
  <si>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</si>
  <si>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</si>
  <si>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</si>
  <si>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</si>
  <si>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</si>
  <si>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</si>
  <si>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</si>
  <si>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</si>
  <si>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</si>
  <si>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</si>
  <si>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</si>
  <si>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</si>
  <si>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</si>
  <si>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</si>
  <si>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</si>
  <si>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</si>
  <si>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</si>
  <si>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</si>
  <si>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</si>
  <si>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</si>
  <si>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</si>
  <si>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</si>
  <si>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</si>
  <si>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</si>
  <si>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</si>
  <si>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</si>
  <si>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</si>
  <si>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</si>
  <si>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</si>
  <si>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</si>
  <si>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</si>
  <si>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</si>
  <si>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</si>
  <si>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</si>
  <si>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</si>
  <si>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</si>
  <si>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</si>
  <si>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</si>
  <si>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</si>
  <si>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</si>
  <si>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</si>
  <si>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</si>
  <si>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</si>
  <si>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</si>
  <si>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</si>
  <si>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</si>
  <si>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</si>
  <si>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</si>
  <si>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</si>
  <si>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</si>
  <si>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</si>
  <si>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</si>
  <si>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</si>
  <si>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</si>
  <si>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</si>
  <si>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</si>
  <si>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</si>
  <si>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</si>
  <si>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</si>
  <si>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</si>
  <si>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</si>
  <si>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</si>
  <si>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</si>
  <si>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</si>
  <si>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</si>
  <si>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</si>
  <si>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</si>
  <si>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</si>
  <si>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</si>
  <si>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</si>
  <si>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</si>
  <si>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</si>
  <si>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</si>
  <si>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</si>
  <si>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</si>
  <si>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</si>
  <si>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</si>
  <si>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</si>
  <si>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</si>
  <si>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</si>
  <si>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</si>
  <si>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</si>
  <si>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</si>
  <si>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</si>
  <si>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</si>
  <si>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</si>
  <si>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</si>
  <si>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</si>
  <si>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</si>
  <si>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</si>
  <si>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</si>
  <si>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</si>
  <si>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</si>
  <si>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</si>
  <si>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</si>
  <si>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</si>
  <si>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</si>
  <si>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</si>
  <si>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</si>
  <si>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</si>
  <si>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</si>
  <si>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</si>
  <si>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</si>
  <si>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</si>
  <si>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</si>
  <si>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</si>
  <si>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</si>
  <si>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</si>
  <si>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</si>
  <si>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</si>
  <si>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</si>
  <si>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</si>
  <si>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</si>
  <si>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</si>
  <si>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</si>
  <si>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</si>
  <si>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</si>
  <si>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</si>
  <si>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</si>
  <si>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</si>
  <si>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</si>
  <si>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</si>
  <si>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</si>
  <si>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</si>
  <si>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</si>
  <si>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</si>
  <si>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</si>
  <si>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</si>
  <si>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</si>
  <si>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</si>
  <si>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</si>
  <si>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</si>
  <si>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</si>
  <si>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</si>
  <si>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</si>
  <si>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</si>
  <si>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</si>
  <si>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</si>
  <si>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</si>
  <si>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</si>
  <si>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</si>
  <si>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</si>
  <si>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</si>
  <si>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</si>
  <si>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</si>
  <si>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</si>
  <si>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</si>
  <si>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</si>
  <si>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</si>
  <si>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</si>
  <si>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</si>
  <si>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</si>
  <si>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</si>
  <si>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</si>
  <si>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</si>
  <si>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</si>
  <si>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</si>
  <si>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</si>
  <si>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</si>
  <si>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</si>
  <si>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</si>
  <si>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</si>
  <si>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</si>
  <si>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</si>
  <si>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</si>
  <si>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</si>
  <si>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</si>
  <si>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</si>
  <si>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</si>
  <si>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</si>
  <si>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</si>
  <si>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</si>
  <si>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</si>
  <si>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</si>
  <si>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</si>
  <si>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</si>
  <si>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</si>
  <si>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</si>
  <si>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</si>
  <si>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</si>
  <si>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</si>
  <si>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</si>
  <si>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</si>
  <si>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</si>
  <si>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</si>
  <si>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</si>
  <si>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</si>
  <si>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</si>
  <si>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</si>
  <si>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</si>
  <si>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</si>
  <si>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</si>
  <si>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</si>
  <si>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</si>
  <si>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</si>
  <si>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</si>
  <si>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</si>
  <si>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</si>
  <si>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</si>
  <si>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</si>
  <si>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</si>
  <si>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</si>
  <si>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</si>
  <si>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</si>
  <si>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</si>
  <si>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</si>
  <si>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</si>
  <si>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</si>
  <si>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</si>
  <si>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</si>
  <si>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</si>
  <si>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</si>
  <si>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</si>
  <si>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</si>
  <si>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</si>
  <si>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</si>
  <si>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</si>
  <si>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</si>
  <si>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</si>
  <si>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</si>
  <si>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</si>
  <si>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</si>
  <si>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</si>
  <si>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</si>
  <si>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</si>
  <si>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</si>
  <si>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</si>
  <si>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</si>
  <si>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</si>
  <si>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</si>
  <si>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</si>
  <si>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</si>
  <si>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</si>
  <si>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</si>
  <si>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</si>
  <si>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</si>
  <si>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</si>
  <si>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</si>
  <si>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</si>
  <si>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</si>
  <si>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</si>
  <si>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</si>
  <si>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</si>
  <si>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</si>
  <si>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</si>
  <si>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</si>
  <si>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</si>
  <si>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</si>
  <si>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</si>
  <si>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</si>
  <si>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</si>
  <si>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</si>
  <si>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</si>
  <si>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</si>
  <si>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</si>
  <si>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</si>
  <si>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</si>
  <si>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</si>
  <si>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</si>
  <si>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</si>
  <si>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</si>
  <si>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</si>
  <si>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</si>
  <si>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</si>
  <si>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</si>
  <si>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</si>
  <si>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</si>
  <si>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</si>
  <si>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</si>
  <si>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</si>
  <si>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</si>
  <si>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</si>
  <si>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</si>
  <si>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</si>
  <si>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</si>
  <si>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</si>
  <si>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</si>
  <si>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</si>
  <si>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</si>
  <si>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</si>
  <si>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</si>
  <si>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</si>
  <si>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</si>
  <si>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</si>
  <si>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</si>
  <si>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</si>
  <si>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</si>
  <si>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</si>
  <si>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</si>
  <si>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</si>
  <si>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</si>
  <si>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</si>
  <si>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</si>
  <si>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</si>
  <si>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</si>
  <si>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</si>
  <si>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</si>
  <si>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</si>
  <si>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</si>
  <si>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</si>
  <si>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</si>
  <si>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</si>
  <si>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</si>
  <si>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</si>
  <si>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</si>
  <si>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</si>
  <si>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</si>
  <si>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</si>
  <si>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</si>
  <si>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</si>
  <si>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</si>
  <si>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</si>
  <si>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</si>
  <si>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</si>
  <si>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</si>
  <si>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</si>
  <si>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</si>
  <si>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</si>
  <si>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</si>
  <si>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</si>
  <si>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</si>
  <si>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</si>
  <si>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</si>
  <si>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</si>
  <si>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</si>
  <si>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</si>
  <si>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</si>
  <si>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</si>
  <si>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</si>
  <si>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</si>
  <si>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</si>
  <si>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</si>
  <si>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</si>
  <si>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</si>
  <si>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</si>
  <si>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</si>
  <si>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</si>
  <si>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</si>
  <si>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</si>
  <si>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</si>
  <si>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</si>
  <si>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</si>
  <si>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</si>
  <si>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</si>
  <si>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</si>
  <si>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</si>
  <si>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</si>
  <si>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</si>
  <si>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</si>
  <si>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</si>
  <si>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</si>
  <si>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</si>
  <si>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</si>
  <si>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</si>
  <si>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</si>
  <si>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</si>
  <si>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</si>
  <si>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</si>
  <si>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</si>
  <si>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</si>
  <si>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</si>
  <si>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</si>
  <si>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</si>
  <si>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</si>
  <si>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</si>
  <si>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</si>
  <si>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</si>
  <si>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</si>
  <si>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</si>
  <si>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</si>
  <si>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</si>
  <si>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</si>
  <si>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</si>
  <si>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</si>
  <si>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</si>
  <si>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</si>
  <si>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</si>
  <si>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</si>
  <si>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</si>
  <si>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</si>
  <si>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</si>
  <si>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</si>
  <si>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</si>
  <si>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</si>
  <si>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</si>
  <si>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</si>
  <si>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</si>
  <si>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</si>
  <si>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</si>
  <si>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</si>
  <si>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</si>
  <si>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</si>
  <si>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</si>
  <si>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</si>
  <si>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</si>
  <si>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</si>
  <si>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</si>
  <si>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</si>
  <si>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</si>
  <si>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</si>
  <si>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</si>
  <si>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</si>
  <si>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</si>
  <si>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</si>
  <si>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</si>
  <si>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</si>
  <si>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</si>
  <si>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</si>
  <si>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</si>
  <si>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</si>
  <si>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</si>
  <si>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</si>
  <si>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</si>
  <si>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</si>
  <si>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</si>
  <si>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</si>
  <si>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</si>
  <si>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</si>
  <si>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</si>
  <si>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</si>
  <si>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</si>
  <si>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</si>
  <si>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</si>
  <si>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</si>
  <si>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</si>
  <si>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</si>
  <si>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</si>
  <si>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</si>
  <si>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</si>
  <si>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</si>
  <si>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</si>
  <si>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</si>
  <si>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</si>
  <si>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</si>
  <si>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</si>
  <si>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</si>
  <si>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</si>
  <si>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</si>
  <si>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</si>
  <si>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</si>
  <si>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</si>
  <si>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</si>
  <si>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</si>
  <si>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</si>
  <si>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</si>
  <si>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</si>
  <si>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</si>
  <si>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</si>
  <si>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</si>
  <si>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</si>
  <si>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</si>
  <si>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</si>
  <si>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</si>
  <si>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</si>
  <si>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</si>
  <si>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</si>
  <si>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</si>
  <si>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</si>
  <si>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</si>
  <si>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</si>
  <si>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</si>
  <si>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</si>
  <si>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</si>
  <si>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</si>
  <si>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</si>
  <si>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</si>
  <si>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</si>
  <si>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</si>
  <si>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</si>
  <si>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</si>
  <si>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</si>
  <si>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</si>
  <si>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</si>
  <si>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</si>
  <si>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</si>
  <si>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</si>
  <si>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</si>
  <si>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</si>
  <si>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</si>
  <si>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</si>
  <si>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</si>
  <si>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</si>
  <si>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</si>
  <si>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</si>
  <si>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</si>
  <si>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</si>
  <si>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</si>
  <si>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</si>
  <si>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</si>
  <si>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</si>
  <si>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</si>
  <si>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</si>
  <si>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</si>
  <si>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</si>
  <si>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</si>
  <si>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</si>
  <si>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</si>
  <si>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</si>
  <si>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</si>
  <si>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</si>
  <si>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</si>
  <si>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</si>
  <si>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</si>
  <si>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</si>
  <si>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</si>
  <si>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</si>
  <si>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</si>
  <si>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</si>
  <si>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</si>
  <si>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</si>
  <si>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</si>
  <si>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</si>
  <si>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</si>
  <si>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</si>
  <si>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</si>
  <si>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</si>
  <si>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</si>
  <si>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</si>
  <si>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</si>
  <si>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</si>
  <si>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</si>
  <si>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</si>
  <si>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</si>
  <si>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</si>
  <si>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</si>
  <si>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</si>
  <si>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</si>
  <si>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</si>
  <si>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</si>
  <si>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</si>
  <si>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</si>
  <si>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</si>
  <si>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</si>
  <si>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</si>
  <si>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</si>
  <si>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</si>
  <si>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</si>
  <si>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</si>
  <si>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</si>
  <si>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</si>
  <si>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</si>
  <si>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</si>
  <si>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</si>
  <si>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</si>
  <si>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</si>
  <si>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</si>
  <si>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</si>
  <si>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</si>
  <si>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</si>
  <si>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</si>
  <si>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</si>
  <si>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</si>
  <si>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</si>
  <si>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</si>
  <si>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</si>
  <si>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</si>
  <si>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</si>
  <si>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</si>
  <si>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</si>
  <si>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</si>
  <si>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</si>
  <si>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</si>
  <si>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</si>
  <si>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</si>
  <si>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</si>
  <si>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</si>
  <si>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</si>
  <si>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</si>
  <si>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</si>
  <si>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</si>
  <si>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</si>
  <si>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</si>
  <si>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</si>
  <si>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</si>
  <si>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</si>
  <si>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</si>
  <si>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</si>
  <si>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</si>
  <si>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</si>
  <si>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</si>
  <si>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</si>
  <si>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</si>
  <si>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</si>
  <si>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</si>
  <si>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</si>
  <si>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</si>
  <si>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</si>
  <si>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</si>
  <si>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</si>
  <si>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</si>
  <si>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</si>
  <si>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</si>
  <si>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</si>
  <si>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</si>
  <si>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</si>
  <si>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</si>
  <si>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</si>
  <si>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</si>
  <si>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</si>
  <si>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</si>
  <si>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</si>
  <si>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</si>
  <si>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</si>
  <si>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</si>
  <si>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</si>
  <si>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</si>
  <si>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</si>
  <si>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</si>
  <si>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</si>
  <si>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</si>
  <si>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</si>
  <si>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</si>
  <si>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</si>
  <si>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</si>
  <si>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</si>
  <si>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</si>
  <si>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</si>
  <si>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</si>
  <si>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</si>
  <si>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</si>
  <si>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</si>
  <si>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</si>
  <si>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</si>
  <si>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</si>
  <si>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</si>
  <si>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</si>
  <si>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</si>
  <si>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</si>
  <si>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</si>
  <si>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</si>
  <si>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</si>
  <si>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</si>
  <si>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</si>
  <si>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</si>
  <si>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</si>
  <si>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</si>
  <si>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</si>
  <si>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</si>
  <si>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</si>
  <si>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</si>
  <si>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</si>
  <si>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</si>
  <si>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</si>
  <si>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</si>
  <si>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</si>
  <si>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</si>
  <si>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</si>
  <si>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</si>
  <si>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</si>
  <si>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</si>
  <si>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</si>
  <si>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</si>
  <si>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</si>
  <si>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</si>
  <si>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</si>
  <si>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</si>
  <si>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</si>
  <si>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</si>
  <si>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</si>
  <si>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</si>
  <si>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</si>
  <si>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</si>
  <si>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</si>
  <si>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</si>
  <si>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</si>
  <si>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</si>
  <si>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</si>
  <si>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</si>
  <si>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</si>
  <si>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</si>
  <si>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</si>
  <si>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</si>
  <si>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</si>
  <si>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</si>
  <si>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</si>
  <si>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</si>
  <si>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</si>
  <si>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</si>
  <si>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</si>
  <si>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</si>
  <si>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</si>
  <si>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</si>
  <si>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</si>
  <si>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</si>
  <si>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</si>
  <si>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</si>
  <si>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</si>
  <si>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</si>
  <si>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</si>
  <si>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</si>
  <si>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</si>
  <si>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</si>
  <si>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</si>
  <si>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</si>
  <si>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</si>
  <si>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</si>
  <si>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</si>
  <si>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</si>
  <si>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</si>
  <si>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</si>
  <si>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</si>
  <si>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</si>
  <si>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</si>
  <si>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</si>
  <si>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</si>
  <si>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</si>
  <si>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</si>
  <si>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</si>
  <si>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</si>
  <si>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</si>
  <si>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</si>
  <si>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</si>
  <si>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</si>
  <si>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</si>
  <si>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</si>
  <si>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</si>
  <si>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</si>
  <si>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</si>
  <si>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</si>
  <si>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</si>
  <si>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</si>
  <si>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</si>
  <si>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</si>
  <si>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</si>
  <si>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</si>
  <si>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</si>
  <si>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</si>
  <si>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</si>
  <si>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</si>
  <si>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</si>
  <si>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</si>
  <si>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</si>
  <si>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</si>
  <si>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</si>
  <si>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</si>
  <si>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</si>
  <si>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</si>
  <si>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</si>
  <si>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</si>
  <si>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</si>
  <si>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</si>
  <si>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</si>
  <si>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</si>
  <si>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</si>
  <si>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</si>
  <si>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</si>
  <si>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</si>
  <si>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</si>
  <si>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</si>
  <si>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</si>
  <si>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</si>
  <si>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</si>
  <si>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</si>
  <si>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</si>
  <si>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</si>
  <si>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</si>
  <si>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</si>
  <si>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</si>
  <si>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</si>
  <si>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</si>
  <si>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</si>
  <si>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</si>
  <si>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</si>
  <si>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</si>
  <si>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</si>
  <si>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</si>
  <si>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</si>
  <si>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</si>
  <si>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</si>
  <si>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</si>
  <si>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</si>
  <si>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</si>
  <si>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</si>
  <si>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</si>
  <si>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</si>
  <si>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</si>
  <si>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</si>
  <si>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</si>
  <si>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</si>
  <si>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</si>
  <si>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</si>
  <si>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</si>
  <si>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</si>
  <si>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</si>
  <si>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</si>
  <si>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</si>
  <si>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</si>
  <si>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</si>
  <si>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</si>
  <si>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</si>
  <si>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</si>
  <si>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</si>
  <si>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</si>
  <si>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</si>
  <si>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</si>
  <si>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</si>
  <si>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</si>
  <si>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</si>
  <si>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</si>
  <si>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</si>
  <si>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</si>
  <si>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</si>
  <si>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</si>
  <si>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</si>
  <si>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</si>
  <si>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</si>
  <si>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</si>
  <si>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</si>
  <si>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</si>
  <si>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</si>
  <si>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</si>
  <si>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</si>
  <si>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</si>
  <si>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</si>
  <si>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</si>
  <si>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</si>
  <si>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</si>
  <si>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</si>
  <si>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</si>
  <si>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</si>
  <si>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</si>
  <si>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</si>
  <si>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</si>
  <si>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</si>
  <si>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</si>
  <si>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</si>
  <si>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</si>
  <si>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</si>
  <si>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</si>
  <si>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</si>
  <si>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</si>
  <si>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</si>
  <si>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</si>
  <si>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</si>
  <si>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</si>
  <si>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</si>
  <si>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</si>
  <si>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</si>
  <si>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</si>
  <si>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</si>
  <si>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</si>
  <si>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</si>
  <si>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</si>
  <si>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</si>
  <si>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</si>
  <si>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</si>
  <si>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</si>
  <si>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</si>
  <si>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</si>
  <si>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</si>
  <si>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</si>
  <si>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</si>
  <si>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</si>
  <si>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</si>
  <si>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</si>
  <si>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</si>
  <si>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</si>
  <si>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</si>
  <si>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</si>
  <si>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</si>
  <si>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</si>
  <si>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</si>
  <si>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</si>
  <si>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</si>
  <si>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</si>
  <si>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</si>
  <si>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</si>
  <si>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</si>
  <si>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</si>
  <si>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</si>
  <si>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</si>
  <si>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</si>
  <si>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</si>
  <si>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</si>
  <si>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</si>
  <si>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</si>
  <si>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</si>
  <si>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</si>
  <si>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</si>
  <si>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</si>
  <si>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</si>
  <si>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</si>
  <si>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</si>
  <si>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</si>
  <si>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</si>
  <si>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</si>
  <si>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</si>
  <si>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</si>
  <si>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</si>
  <si>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</si>
  <si>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</si>
  <si>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</si>
  <si>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</si>
  <si>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</si>
  <si>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</si>
  <si>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</si>
  <si>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</si>
  <si>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</si>
  <si>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</si>
  <si>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</si>
  <si>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</si>
  <si>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</si>
  <si>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</si>
  <si>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</si>
  <si>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</si>
  <si>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</si>
  <si>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</si>
  <si>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</si>
  <si>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</si>
  <si>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</si>
  <si>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</si>
  <si>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</si>
  <si>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</si>
  <si>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</si>
  <si>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</si>
  <si>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</si>
  <si>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</si>
  <si>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</si>
  <si>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</si>
  <si>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</si>
  <si>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</si>
  <si>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</si>
  <si>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</si>
  <si>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</si>
  <si>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</si>
  <si>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</si>
  <si>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</si>
  <si>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</si>
  <si>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</si>
  <si>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</si>
  <si>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</si>
  <si>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</si>
  <si>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</si>
  <si>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</si>
  <si>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</si>
  <si>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</si>
  <si>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</si>
  <si>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</si>
  <si>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</si>
  <si>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</si>
  <si>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</si>
  <si>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</si>
  <si>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</si>
  <si>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</si>
  <si>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</si>
  <si>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</si>
  <si>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</si>
  <si>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</si>
  <si>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</si>
  <si>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</si>
  <si>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</si>
  <si>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</si>
  <si>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</si>
  <si>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</si>
  <si>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</si>
  <si>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</si>
  <si>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</si>
  <si>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</si>
  <si>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</si>
  <si>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</si>
  <si>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</si>
  <si>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</si>
  <si>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</si>
  <si>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</si>
  <si>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</si>
  <si>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</si>
  <si>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</si>
  <si>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</si>
  <si>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</si>
  <si>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</si>
  <si>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</si>
  <si>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</si>
  <si>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</si>
  <si>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</si>
  <si>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</si>
  <si>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</si>
  <si>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</si>
  <si>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</si>
  <si>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</si>
  <si>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</si>
  <si>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</si>
  <si>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</si>
  <si>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</si>
  <si>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</si>
  <si>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</si>
  <si>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</si>
  <si>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</si>
  <si>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</si>
  <si>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</si>
  <si>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</si>
  <si>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</si>
  <si>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</si>
  <si>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</si>
  <si>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</si>
  <si>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</si>
  <si>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</si>
  <si>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</si>
  <si>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</si>
  <si>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</si>
  <si>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</si>
  <si>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</si>
  <si>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</si>
  <si>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</si>
  <si>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</si>
  <si>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</si>
  <si>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</si>
  <si>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</si>
  <si>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</si>
  <si>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</si>
  <si>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</si>
  <si>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</si>
  <si>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</si>
  <si>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</si>
  <si>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</si>
  <si>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</si>
  <si>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</si>
  <si>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</si>
  <si>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</si>
  <si>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</si>
  <si>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</si>
  <si>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</si>
  <si>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</si>
  <si>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</si>
  <si>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</si>
  <si>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</si>
  <si>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</si>
  <si>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</si>
  <si>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</si>
  <si>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</si>
  <si>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</si>
  <si>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</si>
  <si>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</si>
  <si>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</si>
  <si>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</si>
  <si>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</si>
  <si>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</si>
  <si>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</si>
  <si>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</si>
  <si>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</si>
  <si>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</si>
  <si>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</si>
  <si>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</si>
  <si>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</si>
  <si>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</si>
  <si>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</si>
  <si>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</si>
  <si>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</si>
  <si>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</si>
  <si>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</si>
  <si>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</si>
  <si>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</si>
  <si>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</si>
  <si>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</si>
  <si>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</si>
  <si>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</si>
  <si>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</si>
  <si>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</si>
  <si>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</si>
  <si>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</si>
  <si>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</si>
  <si>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</si>
  <si>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</si>
  <si>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</si>
  <si>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</si>
  <si>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</si>
  <si>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</si>
  <si>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</si>
  <si>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</si>
  <si>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</si>
  <si>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</si>
  <si>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</si>
  <si>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</si>
  <si>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</si>
  <si>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</si>
  <si>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</si>
  <si>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</si>
  <si>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</si>
  <si>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</si>
  <si>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</si>
  <si>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</si>
  <si>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</si>
  <si>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</si>
  <si>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</si>
  <si>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</si>
  <si>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</si>
  <si>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</si>
  <si>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</si>
  <si>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</si>
  <si>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</si>
  <si>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</si>
  <si>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</si>
  <si>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</si>
  <si>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</si>
  <si>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</si>
  <si>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</si>
  <si>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</si>
  <si>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</si>
  <si>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</si>
  <si>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</si>
  <si>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</si>
  <si>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</si>
  <si>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</si>
  <si>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</si>
  <si>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</si>
  <si>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</si>
  <si>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</si>
  <si>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</si>
  <si>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</si>
  <si>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</si>
  <si>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</si>
  <si>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</si>
  <si>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</si>
  <si>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</si>
  <si>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</si>
  <si>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</si>
  <si>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</si>
  <si>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</si>
  <si>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</si>
  <si>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</si>
  <si>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</si>
  <si>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</si>
  <si>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</si>
  <si>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</si>
  <si>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</si>
  <si>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</si>
  <si>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</si>
  <si>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</si>
  <si>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</si>
  <si>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</si>
  <si>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</si>
  <si>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</si>
  <si>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</si>
  <si>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</si>
  <si>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</si>
  <si>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</si>
  <si>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</si>
  <si>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</si>
  <si>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</si>
  <si>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</si>
  <si>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</si>
  <si>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</si>
  <si>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</si>
  <si>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</si>
  <si>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</si>
  <si>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</si>
  <si>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</si>
  <si>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</si>
  <si>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</si>
  <si>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</si>
  <si>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</si>
  <si>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</si>
  <si>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</si>
  <si>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</si>
  <si>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</si>
  <si>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</si>
  <si>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</si>
  <si>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</si>
  <si>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</si>
  <si>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</si>
  <si>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</si>
  <si>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</si>
  <si>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</si>
  <si>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</si>
  <si>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</si>
  <si>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</si>
  <si>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</si>
  <si>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</si>
  <si>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</si>
  <si>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</si>
  <si>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</si>
  <si>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</si>
  <si>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</si>
  <si>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</si>
  <si>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</si>
  <si>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</si>
  <si>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</si>
  <si>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</si>
  <si>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</si>
  <si>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</si>
  <si>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</si>
  <si>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</si>
  <si>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</si>
  <si>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</si>
  <si>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</si>
  <si>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</si>
  <si>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</si>
  <si>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</si>
  <si>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</si>
  <si>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</si>
  <si>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</si>
  <si>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</si>
  <si>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</si>
  <si>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</si>
  <si>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</si>
  <si>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</si>
  <si>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</si>
  <si>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</si>
  <si>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</si>
  <si>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</si>
  <si>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</si>
  <si>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</si>
  <si>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</si>
  <si>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</si>
  <si>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</si>
  <si>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</si>
  <si>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</si>
  <si>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</si>
  <si>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</si>
  <si>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</si>
  <si>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</si>
  <si>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</si>
  <si>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</si>
  <si>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</si>
  <si>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</si>
  <si>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</si>
  <si>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</si>
  <si>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</si>
  <si>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</si>
  <si>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</si>
  <si>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</si>
  <si>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</si>
  <si>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</si>
  <si>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</si>
  <si>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</si>
  <si>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</si>
  <si>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</si>
  <si>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</si>
  <si>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</si>
  <si>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</si>
  <si>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</si>
  <si>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</si>
  <si>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</si>
  <si>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</si>
  <si>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</si>
  <si>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</si>
  <si>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</si>
  <si>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</si>
  <si>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</si>
  <si>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</si>
  <si>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</si>
  <si>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</si>
  <si>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</si>
  <si>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</si>
  <si>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</si>
  <si>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</si>
  <si>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</si>
  <si>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</si>
  <si>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</si>
  <si>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</si>
  <si>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</si>
  <si>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</si>
  <si>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</si>
  <si>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</si>
  <si>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</si>
  <si>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</si>
  <si>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</si>
  <si>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</si>
  <si>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</si>
  <si>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</si>
  <si>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</si>
  <si>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</si>
  <si>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</si>
  <si>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</si>
  <si>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</si>
  <si>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</si>
  <si>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</si>
  <si>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</si>
  <si>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</si>
  <si>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</si>
  <si>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</si>
  <si>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</si>
  <si>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</si>
  <si>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</si>
  <si>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</si>
  <si>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</si>
  <si>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</si>
  <si>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</si>
  <si>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</si>
  <si>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</si>
  <si>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</si>
  <si>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</si>
  <si>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</si>
  <si>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</si>
  <si>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</si>
  <si>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</si>
  <si>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</si>
  <si>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</si>
  <si>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</si>
  <si>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</si>
  <si>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</si>
  <si>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</si>
  <si>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</si>
  <si>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</si>
  <si>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</si>
  <si>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</si>
  <si>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</si>
  <si>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</si>
  <si>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</si>
  <si>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</si>
  <si>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</si>
  <si>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</si>
  <si>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</si>
  <si>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</si>
  <si>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</si>
  <si>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</si>
  <si>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</si>
  <si>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</si>
  <si>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</si>
  <si>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</si>
  <si>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</si>
  <si>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</si>
  <si>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</si>
  <si>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</si>
  <si>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</si>
  <si>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</si>
  <si>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</si>
  <si>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</si>
  <si>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</si>
  <si>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</si>
  <si>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</si>
  <si>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</si>
  <si>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</si>
  <si>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</si>
  <si>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</si>
  <si>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</si>
  <si>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</si>
  <si>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</si>
  <si>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</si>
  <si>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</si>
  <si>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</si>
  <si>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</si>
  <si>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</si>
  <si>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</si>
  <si>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</si>
  <si>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</si>
  <si>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</si>
  <si>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</si>
  <si>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</si>
  <si>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</si>
  <si>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</si>
  <si>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</si>
  <si>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</si>
  <si>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</si>
  <si>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</si>
  <si>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</si>
  <si>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</si>
  <si>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</si>
  <si>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</si>
  <si>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</si>
  <si>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</si>
  <si>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</si>
  <si>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</si>
  <si>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</si>
  <si>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</si>
  <si>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</si>
  <si>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</si>
  <si>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</si>
  <si>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</si>
  <si>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</si>
  <si>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</si>
  <si>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</si>
  <si>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</si>
  <si>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</si>
  <si>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</si>
  <si>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</si>
  <si>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</si>
  <si>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</si>
  <si>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</si>
  <si>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</si>
  <si>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</si>
  <si>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</si>
  <si>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</si>
  <si>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</si>
  <si>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</si>
  <si>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</si>
  <si>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</si>
  <si>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</si>
  <si>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</si>
  <si>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</si>
  <si>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</si>
  <si>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</si>
  <si>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</si>
  <si>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</si>
  <si>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</si>
  <si>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</si>
  <si>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</si>
  <si>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</si>
  <si>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</si>
  <si>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</si>
  <si>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</si>
  <si>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</si>
  <si>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</si>
  <si>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</si>
  <si>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</si>
  <si>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</si>
  <si>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</si>
  <si>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</si>
  <si>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</si>
  <si>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</si>
  <si>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</si>
  <si>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</si>
  <si>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</si>
  <si>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</si>
  <si>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</si>
  <si>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</si>
  <si>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</si>
  <si>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</si>
  <si>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</si>
  <si>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</si>
  <si>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</si>
  <si>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</si>
  <si>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</si>
  <si>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</si>
  <si>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</si>
  <si>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</si>
  <si>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</si>
  <si>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</si>
  <si>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</si>
  <si>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</si>
  <si>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</si>
  <si>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</si>
  <si>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</si>
  <si>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</si>
  <si>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</si>
  <si>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</si>
  <si>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</si>
  <si>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</si>
  <si>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</si>
  <si>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</si>
  <si>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</si>
  <si>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</si>
  <si>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</si>
  <si>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</si>
  <si>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</si>
  <si>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</si>
  <si>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</si>
  <si>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</si>
  <si>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</si>
  <si>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</si>
  <si>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</si>
  <si>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</si>
  <si>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</si>
  <si>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</si>
  <si>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</si>
  <si>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</si>
  <si>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</si>
  <si>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</si>
  <si>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</si>
  <si>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</si>
  <si>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</si>
  <si>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</si>
  <si>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</si>
  <si>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</si>
  <si>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</si>
  <si>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</si>
  <si>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</si>
  <si>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</si>
  <si>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</si>
  <si>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</si>
  <si>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</si>
  <si>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</si>
  <si>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</si>
  <si>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</si>
  <si>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</si>
  <si>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</si>
  <si>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</si>
  <si>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</si>
  <si>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</si>
  <si>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</si>
  <si>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</si>
  <si>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</si>
  <si>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</si>
  <si>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</si>
  <si>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</si>
  <si>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</si>
  <si>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</si>
  <si>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</si>
  <si>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</si>
  <si>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</si>
  <si>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</si>
  <si>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</si>
  <si>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</si>
  <si>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</si>
  <si>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</si>
  <si>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</si>
  <si>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</si>
  <si>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</si>
  <si>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</si>
  <si>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</si>
  <si>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</si>
  <si>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</si>
  <si>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</si>
  <si>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</si>
  <si>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</si>
  <si>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</si>
  <si>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</si>
  <si>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</si>
  <si>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</si>
  <si>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</si>
  <si>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</si>
  <si>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</si>
  <si>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</si>
  <si>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</si>
  <si>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</si>
  <si>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</si>
  <si>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</si>
  <si>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</si>
  <si>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</si>
  <si>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</si>
  <si>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</si>
  <si>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</si>
  <si>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</si>
  <si>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</si>
  <si>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</si>
  <si>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</si>
  <si>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</si>
  <si>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</si>
  <si>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</si>
  <si>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</si>
  <si>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</si>
  <si>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</si>
  <si>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</si>
  <si>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</si>
  <si>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</si>
  <si>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</si>
  <si>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</si>
  <si>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</si>
  <si>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</si>
  <si>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</si>
  <si>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</si>
  <si>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</si>
  <si>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</si>
  <si>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</si>
  <si>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</si>
  <si>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</si>
  <si>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</si>
  <si>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</si>
  <si>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</si>
  <si>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</si>
  <si>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</si>
  <si>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</si>
  <si>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</si>
  <si>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</si>
  <si>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</si>
  <si>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</si>
  <si>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</si>
  <si>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</si>
  <si>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</si>
  <si>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</si>
  <si>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</si>
  <si>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</si>
  <si>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</si>
  <si>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</si>
  <si>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</si>
  <si>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</si>
  <si>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</si>
  <si>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</si>
  <si>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</si>
  <si>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</si>
  <si>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</si>
  <si>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</si>
  <si>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</si>
  <si>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</si>
  <si>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</si>
  <si>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</si>
  <si>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</si>
  <si>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</si>
  <si>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</si>
  <si>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</si>
  <si>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</si>
  <si>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</si>
  <si>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</si>
  <si>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</si>
  <si>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</si>
  <si>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</si>
  <si>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</si>
  <si>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</si>
  <si>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</si>
  <si>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</si>
  <si>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</si>
  <si>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</si>
  <si>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</si>
  <si>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</si>
  <si>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</si>
  <si>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</si>
  <si>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</si>
  <si>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</si>
  <si>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</si>
  <si>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</si>
  <si>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</si>
  <si>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</si>
  <si>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</si>
  <si>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</si>
  <si>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</si>
  <si>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</si>
  <si>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</si>
  <si>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</si>
  <si>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</si>
  <si>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</si>
  <si>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</si>
  <si>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</si>
  <si>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</si>
  <si>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</si>
  <si>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</si>
  <si>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</si>
  <si>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</si>
  <si>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</si>
  <si>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</si>
  <si>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</si>
  <si>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</si>
  <si>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</si>
  <si>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</si>
  <si>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</si>
  <si>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</si>
  <si>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</si>
  <si>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</si>
  <si>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</si>
  <si>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</si>
  <si>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</si>
  <si>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</si>
  <si>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</si>
  <si>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</si>
  <si>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</si>
  <si>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</si>
  <si>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</si>
  <si>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</si>
  <si>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</si>
  <si>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</si>
  <si>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</si>
  <si>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</si>
  <si>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</si>
  <si>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</si>
  <si>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</si>
  <si>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</si>
  <si>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</si>
  <si>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</si>
  <si>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</si>
  <si>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</si>
  <si>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</si>
  <si>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</si>
  <si>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</si>
  <si>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</si>
  <si>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</si>
  <si>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</si>
  <si>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</si>
  <si>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</si>
  <si>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</si>
  <si>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</si>
  <si>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</si>
  <si>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</si>
  <si>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</si>
  <si>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</si>
  <si>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</si>
  <si>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</si>
  <si>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</si>
  <si>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</si>
  <si>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</si>
  <si>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</si>
  <si>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</si>
  <si>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</si>
  <si>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</si>
  <si>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</si>
  <si>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</si>
  <si>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</si>
  <si>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</si>
  <si>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</si>
  <si>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</si>
  <si>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</si>
  <si>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</si>
  <si>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</si>
  <si>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</si>
  <si>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</si>
  <si>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</si>
  <si>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</si>
  <si>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</si>
  <si>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</si>
  <si>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</si>
  <si>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</si>
  <si>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</si>
  <si>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</si>
  <si>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</si>
  <si>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</si>
  <si>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</si>
  <si>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</si>
  <si>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</si>
  <si>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</si>
  <si>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</si>
  <si>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</si>
  <si>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</si>
  <si>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</si>
  <si>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</si>
  <si>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</si>
  <si>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</si>
  <si>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</si>
  <si>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</si>
  <si>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</si>
  <si>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</si>
  <si>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</si>
  <si>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</si>
  <si>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</si>
  <si>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</si>
  <si>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</si>
  <si>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</si>
  <si>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</si>
  <si>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</si>
  <si>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</si>
  <si>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</si>
  <si>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</si>
  <si>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</si>
  <si>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</si>
  <si>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</si>
  <si>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</si>
  <si>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</si>
  <si>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</si>
  <si>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</si>
  <si>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</si>
  <si>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</si>
  <si>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</si>
  <si>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</si>
  <si>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</si>
  <si>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</si>
  <si>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</si>
  <si>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</si>
  <si>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</si>
  <si>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</si>
  <si>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</si>
  <si>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</si>
  <si>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</si>
  <si>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</si>
  <si>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</si>
  <si>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</si>
  <si>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</si>
  <si>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</si>
  <si>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</si>
  <si>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</si>
  <si>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</si>
  <si>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</si>
  <si>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</si>
  <si>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</si>
  <si>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</si>
  <si>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</si>
  <si>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</si>
  <si>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</si>
  <si>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</si>
  <si>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</si>
  <si>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</si>
  <si>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</si>
  <si>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</si>
  <si>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</si>
  <si>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</si>
  <si>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</si>
  <si>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</si>
  <si>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</si>
  <si>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</si>
  <si>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</si>
  <si>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</si>
  <si>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</si>
  <si>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</si>
  <si>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</si>
  <si>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</si>
  <si>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</si>
  <si>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</si>
  <si>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</si>
  <si>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</si>
  <si>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</si>
  <si>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</si>
  <si>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</si>
  <si>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</si>
  <si>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</si>
  <si>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</si>
  <si>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</si>
  <si>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</si>
  <si>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</si>
  <si>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</si>
  <si>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</si>
  <si>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</si>
  <si>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</si>
  <si>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</si>
  <si>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</si>
  <si>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</si>
  <si>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</si>
  <si>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</si>
  <si>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</si>
  <si>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</si>
  <si>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</si>
  <si>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</si>
  <si>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</si>
  <si>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</si>
  <si>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</si>
  <si>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</si>
  <si>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</si>
  <si>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</si>
  <si>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</si>
  <si>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</si>
  <si>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</si>
  <si>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</si>
  <si>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</si>
  <si>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</si>
  <si>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</si>
  <si>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</si>
  <si>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</si>
  <si>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</si>
  <si>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</si>
  <si>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</si>
  <si>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</si>
  <si>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</si>
  <si>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</si>
  <si>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</si>
  <si>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</si>
  <si>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</si>
  <si>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</si>
  <si>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</si>
  <si>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</si>
  <si>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</si>
  <si>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</si>
  <si>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</si>
  <si>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</si>
  <si>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</si>
  <si>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</si>
  <si>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</si>
  <si>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</si>
  <si>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</si>
  <si>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</si>
  <si>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</si>
  <si>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</si>
  <si>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</si>
  <si>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</si>
  <si>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</si>
  <si>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</si>
  <si>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</si>
  <si>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</si>
  <si>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</si>
  <si>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</si>
  <si>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</si>
  <si>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</si>
  <si>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</si>
  <si>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</si>
  <si>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</si>
  <si>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</si>
  <si>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</si>
  <si>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</si>
  <si>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</si>
  <si>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</si>
  <si>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</si>
  <si>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</si>
  <si>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</si>
  <si>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</si>
  <si>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</si>
  <si>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</si>
  <si>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</si>
  <si>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</si>
  <si>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</si>
  <si>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</si>
  <si>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</si>
  <si>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</si>
  <si>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</si>
  <si>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</si>
  <si>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</si>
  <si>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</si>
  <si>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</si>
  <si>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</si>
  <si>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</si>
  <si>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</si>
  <si>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</si>
  <si>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</si>
  <si>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</si>
  <si>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</si>
  <si>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</si>
  <si>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</si>
  <si>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</si>
  <si>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</si>
  <si>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</si>
  <si>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</si>
  <si>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</si>
  <si>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</si>
  <si>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</si>
  <si>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</si>
  <si>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</si>
  <si>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</si>
  <si>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</si>
  <si>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</si>
  <si>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</si>
  <si>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</si>
  <si>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</si>
  <si>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</si>
  <si>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</si>
  <si>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</si>
  <si>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</si>
  <si>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</si>
  <si>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</si>
  <si>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</si>
  <si>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</si>
  <si>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</si>
  <si>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</si>
  <si>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</si>
  <si>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</si>
  <si>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</si>
  <si>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</si>
  <si>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</si>
  <si>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</si>
  <si>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</si>
  <si>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</si>
  <si>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</si>
  <si>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</si>
  <si>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</si>
  <si>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</si>
  <si>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</si>
  <si>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</si>
  <si>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</si>
  <si>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</si>
  <si>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</si>
  <si>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</si>
  <si>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</si>
  <si>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</si>
  <si>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</si>
  <si>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</si>
  <si>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</si>
  <si>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</si>
  <si>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</si>
  <si>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</si>
  <si>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</si>
  <si>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</si>
  <si>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</si>
  <si>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</si>
  <si>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</si>
  <si>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</si>
  <si>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</si>
  <si>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</si>
  <si>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</si>
  <si>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</si>
  <si>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</si>
  <si>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</si>
  <si>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</si>
  <si>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</si>
  <si>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</si>
  <si>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</si>
  <si>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</si>
  <si>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</si>
  <si>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</si>
  <si>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</si>
  <si>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</si>
  <si>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</si>
  <si>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</si>
  <si>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</si>
  <si>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</si>
  <si>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</si>
  <si>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</si>
  <si>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</si>
  <si>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</si>
  <si>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</si>
  <si>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</si>
  <si>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</si>
  <si>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</si>
  <si>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</si>
  <si>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</si>
  <si>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</si>
  <si>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</si>
  <si>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</si>
  <si>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</si>
  <si>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</si>
  <si>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</si>
  <si>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</si>
  <si>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</si>
  <si>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</si>
  <si>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</si>
  <si>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</si>
  <si>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</si>
  <si>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</si>
  <si>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</si>
  <si>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</si>
  <si>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</si>
  <si>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</si>
  <si>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</si>
  <si>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</si>
  <si>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</si>
  <si>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</si>
  <si>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</si>
  <si>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</si>
  <si>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</si>
  <si>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</si>
  <si>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</si>
  <si>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</si>
  <si>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</si>
  <si>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</si>
  <si>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</si>
  <si>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</si>
  <si>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</si>
  <si>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</si>
  <si>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</si>
  <si>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</si>
  <si>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</si>
  <si>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</si>
  <si>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</si>
  <si>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</si>
  <si>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</si>
  <si>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</si>
  <si>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</si>
  <si>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</si>
  <si>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</si>
  <si>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</si>
  <si>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</si>
  <si>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</si>
  <si>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</si>
  <si>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</si>
  <si>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</si>
  <si>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</si>
  <si>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</si>
  <si>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</si>
  <si>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</si>
  <si>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</si>
  <si>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</si>
  <si>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</si>
  <si>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</si>
  <si>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</si>
  <si>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</si>
  <si>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</si>
  <si>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</si>
  <si>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</si>
  <si>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</si>
  <si>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</si>
  <si>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</si>
  <si>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</si>
  <si>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</si>
  <si>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</si>
  <si>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</si>
  <si>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</si>
  <si>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</si>
  <si>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</si>
  <si>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</si>
  <si>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</si>
  <si>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</si>
  <si>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</si>
  <si>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</si>
  <si>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</si>
  <si>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</si>
  <si>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</si>
  <si>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</si>
  <si>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</si>
  <si>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</si>
  <si>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</si>
  <si>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</si>
  <si>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</si>
  <si>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</si>
  <si>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</si>
  <si>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</si>
  <si>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</si>
  <si>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</si>
  <si>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</si>
  <si>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</si>
  <si>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</si>
  <si>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</si>
  <si>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</si>
  <si>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</si>
  <si>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</si>
  <si>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</si>
  <si>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</si>
  <si>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</si>
  <si>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</si>
  <si>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</si>
  <si>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</si>
  <si>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</si>
  <si>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</si>
  <si>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</si>
  <si>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</si>
  <si>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</si>
  <si>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</si>
  <si>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</si>
  <si>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</si>
  <si>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</si>
  <si>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</si>
  <si>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</si>
  <si>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</si>
  <si>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</si>
  <si>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</si>
  <si>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</si>
  <si>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</si>
  <si>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</si>
  <si>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</si>
  <si>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</si>
  <si>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</si>
  <si>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</si>
  <si>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</si>
  <si>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</si>
  <si>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</si>
  <si>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</si>
  <si>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</si>
  <si>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</si>
  <si>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</si>
  <si>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</si>
  <si>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</si>
  <si>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</si>
  <si>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</si>
  <si>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</si>
  <si>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</si>
  <si>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</si>
  <si>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</si>
  <si>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</si>
  <si>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</si>
  <si>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</si>
  <si>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</si>
  <si>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</si>
  <si>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</si>
  <si>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</si>
  <si>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</si>
  <si>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</si>
  <si>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</si>
  <si>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</si>
  <si>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</si>
  <si>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</si>
  <si>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</si>
  <si>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</si>
  <si>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</si>
  <si>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</si>
  <si>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</si>
  <si>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</si>
  <si>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</si>
  <si>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</si>
  <si>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</si>
  <si>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</si>
  <si>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</si>
  <si>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</si>
  <si>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</si>
  <si>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</si>
  <si>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</si>
  <si>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</si>
  <si>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</si>
  <si>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</si>
  <si>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</si>
  <si>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</si>
  <si>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</si>
  <si>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</si>
  <si>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</si>
  <si>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</si>
  <si>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</si>
  <si>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</si>
  <si>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</si>
  <si>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</si>
  <si>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</si>
  <si>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</si>
  <si>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</si>
  <si>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</si>
  <si>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</si>
  <si>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</si>
  <si>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</si>
  <si>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</si>
  <si>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</si>
  <si>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</si>
  <si>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</si>
  <si>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</si>
  <si>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</si>
  <si>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</si>
  <si>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</si>
  <si>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</si>
  <si>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</si>
  <si>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</si>
  <si>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</si>
  <si>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</si>
  <si>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</si>
  <si>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</si>
  <si>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</si>
  <si>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</si>
  <si>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</si>
  <si>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</si>
  <si>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</si>
  <si>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</si>
  <si>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</si>
  <si>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</si>
  <si>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</si>
  <si>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</si>
  <si>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</si>
  <si>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</si>
  <si>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</si>
  <si>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</si>
  <si>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</si>
  <si>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</si>
  <si>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</si>
  <si>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</si>
  <si>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</si>
  <si>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</si>
  <si>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</si>
  <si>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</si>
  <si>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</si>
  <si>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</si>
  <si>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</si>
  <si>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</si>
  <si>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</si>
  <si>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</si>
  <si>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</si>
  <si>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</si>
  <si>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</si>
  <si>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</si>
  <si>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</si>
  <si>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</si>
  <si>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</si>
  <si>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</si>
  <si>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</si>
  <si>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</si>
  <si>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</si>
  <si>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</si>
  <si>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</si>
  <si>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</si>
  <si>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</si>
  <si>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</si>
  <si>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</si>
  <si>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</si>
  <si>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</si>
  <si>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</si>
  <si>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</si>
  <si>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</si>
  <si>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</si>
  <si>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</si>
  <si>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</si>
  <si>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</si>
  <si>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</si>
  <si>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</si>
  <si>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</si>
  <si>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</si>
  <si>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</si>
  <si>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</si>
  <si>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</si>
  <si>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</si>
  <si>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</si>
  <si>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</si>
  <si>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</si>
  <si>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</si>
  <si>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</si>
  <si>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</si>
  <si>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</si>
  <si>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</si>
  <si>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</si>
  <si>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</si>
  <si>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</si>
  <si>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</si>
  <si>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</si>
  <si>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</si>
  <si>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</si>
  <si>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</si>
  <si>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</si>
  <si>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</si>
  <si>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</si>
  <si>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</si>
  <si>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</si>
  <si>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</si>
  <si>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</si>
  <si>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</si>
  <si>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</si>
  <si>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</si>
  <si>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</si>
  <si>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</si>
  <si>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</si>
  <si>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</si>
  <si>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</si>
  <si>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</si>
  <si>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</si>
  <si>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</si>
  <si>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</si>
  <si>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</si>
  <si>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</si>
  <si>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</si>
  <si>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</si>
  <si>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</si>
  <si>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</si>
  <si>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</si>
  <si>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</si>
  <si>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</si>
  <si>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</si>
  <si>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</si>
  <si>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</si>
  <si>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</si>
  <si>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</si>
  <si>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</si>
  <si>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</si>
  <si>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</si>
  <si>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</si>
  <si>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</si>
  <si>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</si>
  <si>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</si>
  <si>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</si>
  <si>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</si>
  <si>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</si>
  <si>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</si>
  <si>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</si>
  <si>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</si>
  <si>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</si>
  <si>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</si>
  <si>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</si>
  <si>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</si>
  <si>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</si>
  <si>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</si>
  <si>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</si>
  <si>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</si>
  <si>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</si>
  <si>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</si>
  <si>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</si>
  <si>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</si>
  <si>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</si>
  <si>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</si>
  <si>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</si>
  <si>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</si>
  <si>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</si>
  <si>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</si>
  <si>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</si>
  <si>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</si>
  <si>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</si>
  <si>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</si>
  <si>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</si>
  <si>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</si>
  <si>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</si>
  <si>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</si>
  <si>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</si>
  <si>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</si>
  <si>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</si>
  <si>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</si>
  <si>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</si>
  <si>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</si>
  <si>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</si>
  <si>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</si>
  <si>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</si>
  <si>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</si>
  <si>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</si>
  <si>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</si>
  <si>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</si>
  <si>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</si>
  <si>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</si>
  <si>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</si>
  <si>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</si>
  <si>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</si>
  <si>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</si>
  <si>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</si>
  <si>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</si>
  <si>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</si>
  <si>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</si>
  <si>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</si>
  <si>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</si>
  <si>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</si>
  <si>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</si>
  <si>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</si>
  <si>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</si>
  <si>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</si>
  <si>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</si>
  <si>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</si>
  <si>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</si>
  <si>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</si>
  <si>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</si>
  <si>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</si>
  <si>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</si>
  <si>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</si>
  <si>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</si>
  <si>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</si>
  <si>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</si>
  <si>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</si>
  <si>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</si>
  <si>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</si>
  <si>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</si>
  <si>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</si>
  <si>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</si>
  <si>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</si>
  <si>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</si>
  <si>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</si>
  <si>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</si>
  <si>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</si>
  <si>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</si>
  <si>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</si>
  <si>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</si>
  <si>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</si>
  <si>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</si>
  <si>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</si>
  <si>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</si>
  <si>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</si>
  <si>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</si>
  <si>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</si>
  <si>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</si>
  <si>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</si>
  <si>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</si>
  <si>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</si>
  <si>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</si>
  <si>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</si>
  <si>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</si>
  <si>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</si>
  <si>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</si>
  <si>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</si>
  <si>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</si>
  <si>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</si>
  <si>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</si>
  <si>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</si>
  <si>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</si>
  <si>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</si>
  <si>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</si>
  <si>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</si>
  <si>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</si>
  <si>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</si>
  <si>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</si>
  <si>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</si>
  <si>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</si>
  <si>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</si>
  <si>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</si>
  <si>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</si>
  <si>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</si>
  <si>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</si>
  <si>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</si>
  <si>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</si>
  <si>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</si>
  <si>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</si>
  <si>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</si>
  <si>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</si>
  <si>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</si>
  <si>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</si>
  <si>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</si>
  <si>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</si>
  <si>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</si>
  <si>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</si>
  <si>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</si>
  <si>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</si>
  <si>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</si>
  <si>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</si>
  <si>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</si>
  <si>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</si>
  <si>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</si>
  <si>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</si>
  <si>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</si>
  <si>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</si>
  <si>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</si>
  <si>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</si>
  <si>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</si>
  <si>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</si>
  <si>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</si>
  <si>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</si>
  <si>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</si>
  <si>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</si>
  <si>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</si>
  <si>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</si>
  <si>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</si>
  <si>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</si>
  <si>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</si>
  <si>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</si>
  <si>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</si>
  <si>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</si>
  <si>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</si>
  <si>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</si>
  <si>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</si>
  <si>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</si>
  <si>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</si>
  <si>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</si>
  <si>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</si>
  <si>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</si>
  <si>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</si>
  <si>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</si>
  <si>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</si>
  <si>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</si>
  <si>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</si>
  <si>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</si>
  <si>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</si>
  <si>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</si>
  <si>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</si>
  <si>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</si>
  <si>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</si>
  <si>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</si>
  <si>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</si>
  <si>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</si>
  <si>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</si>
  <si>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</si>
  <si>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</si>
  <si>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</si>
  <si>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</si>
  <si>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</si>
  <si>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</si>
  <si>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</si>
  <si>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</si>
  <si>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</si>
  <si>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</si>
  <si>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</si>
  <si>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</si>
  <si>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</si>
  <si>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</si>
  <si>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</si>
  <si>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</si>
  <si>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</si>
  <si>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</si>
  <si>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</si>
  <si>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</si>
  <si>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</si>
  <si>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</si>
  <si>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</si>
  <si>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</si>
  <si>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</si>
  <si>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</si>
  <si>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</si>
  <si>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</si>
  <si>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</si>
  <si>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</si>
  <si>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</si>
  <si>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</si>
  <si>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</si>
  <si>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</si>
  <si>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</si>
  <si>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</si>
  <si>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</si>
  <si>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</si>
  <si>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</si>
  <si>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</si>
  <si>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</si>
  <si>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</si>
  <si>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</si>
  <si>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</si>
  <si>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</si>
  <si>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</si>
  <si>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</si>
  <si>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</si>
  <si>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</si>
  <si>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</si>
  <si>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</si>
  <si>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</si>
  <si>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</si>
  <si>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</si>
  <si>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</si>
  <si>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</si>
  <si>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</si>
  <si>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</si>
  <si>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</si>
  <si>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</si>
  <si>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</si>
  <si>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</si>
  <si>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</si>
  <si>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</si>
  <si>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</si>
  <si>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</si>
  <si>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</si>
  <si>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</si>
  <si>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</si>
  <si>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</si>
  <si>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</si>
  <si>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</si>
  <si>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</si>
  <si>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</si>
  <si>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</si>
  <si>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</si>
  <si>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</si>
  <si>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</si>
  <si>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</si>
  <si>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</si>
  <si>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</si>
  <si>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</si>
  <si>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</si>
  <si>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</si>
  <si>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</si>
  <si>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</si>
  <si>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</si>
  <si>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</si>
  <si>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</si>
  <si>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</si>
  <si>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</si>
  <si>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</si>
  <si>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</si>
  <si>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</si>
  <si>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</si>
  <si>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</si>
  <si>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</si>
  <si>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</si>
  <si>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</si>
  <si>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</si>
  <si>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</si>
  <si>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</si>
  <si>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</si>
  <si>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</si>
  <si>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</si>
  <si>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</si>
  <si>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</si>
  <si>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</si>
  <si>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</si>
  <si>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</si>
  <si>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</si>
  <si>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</si>
  <si>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</si>
  <si>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</si>
  <si>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</si>
  <si>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</si>
  <si>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</si>
  <si>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</si>
  <si>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</si>
  <si>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</si>
  <si>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</si>
  <si>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</si>
  <si>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</si>
  <si>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</si>
  <si>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</si>
  <si>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</si>
  <si>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</si>
  <si>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</si>
  <si>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</si>
  <si>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</si>
  <si>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</si>
  <si>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</si>
  <si>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</si>
  <si>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</si>
  <si>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</si>
  <si>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</si>
  <si>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</si>
  <si>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</si>
  <si>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</si>
  <si>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</si>
  <si>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</si>
  <si>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</si>
  <si>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</si>
  <si>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</si>
  <si>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</si>
  <si>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</si>
  <si>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</si>
  <si>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</si>
  <si>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</si>
  <si>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</si>
  <si>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</si>
  <si>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</si>
  <si>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</si>
  <si>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</si>
  <si>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</si>
  <si>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</si>
  <si>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</si>
  <si>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</si>
  <si>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</si>
  <si>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</si>
  <si>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</si>
  <si>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</si>
  <si>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</si>
  <si>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</si>
  <si>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</si>
  <si>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</si>
  <si>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</si>
  <si>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</si>
  <si>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</si>
  <si>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</si>
  <si>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</si>
  <si>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</si>
  <si>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</si>
  <si>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</si>
  <si>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</si>
  <si>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</si>
  <si>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</si>
  <si>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</si>
  <si>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</si>
  <si>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</si>
  <si>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</si>
  <si>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</si>
  <si>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</si>
  <si>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</si>
  <si>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</si>
  <si>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</si>
  <si>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</si>
  <si>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</si>
  <si>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</si>
  <si>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</si>
  <si>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</si>
  <si>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</si>
  <si>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</si>
  <si>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</si>
  <si>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</si>
  <si>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</si>
  <si>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</si>
  <si>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</si>
  <si>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</si>
  <si>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</si>
  <si>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</si>
  <si>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</si>
  <si>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</si>
  <si>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</si>
  <si>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</si>
  <si>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</si>
  <si>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</si>
  <si>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</si>
  <si>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</si>
  <si>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</si>
  <si>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</si>
  <si>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</si>
  <si>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</si>
  <si>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</si>
  <si>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</si>
  <si>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</si>
  <si>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</si>
  <si>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</si>
  <si>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</si>
  <si>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</si>
  <si>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</si>
  <si>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</si>
  <si>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</si>
  <si>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</si>
  <si>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</si>
  <si>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</si>
  <si>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</si>
  <si>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</si>
  <si>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</si>
  <si>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</si>
  <si>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</si>
  <si>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</si>
  <si>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</si>
  <si>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</si>
  <si>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</si>
  <si>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</si>
  <si>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</si>
  <si>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</si>
  <si>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</si>
  <si>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</si>
  <si>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</si>
  <si>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</si>
  <si>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</si>
  <si>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</si>
  <si>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</si>
  <si>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</si>
  <si>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</si>
  <si>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</si>
  <si>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</si>
  <si>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</si>
  <si>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</si>
  <si>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</si>
  <si>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</si>
  <si>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</si>
  <si>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</si>
  <si>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</si>
  <si>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</si>
  <si>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</si>
  <si>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</si>
  <si>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</si>
  <si>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</si>
  <si>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</si>
  <si>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</si>
  <si>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</si>
  <si>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</si>
  <si>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</si>
  <si>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</si>
  <si>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</si>
  <si>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</si>
  <si>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</si>
  <si>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</si>
  <si>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</si>
  <si>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</si>
  <si>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</si>
  <si>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</si>
  <si>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</si>
  <si>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</si>
  <si>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</si>
  <si>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</si>
  <si>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</si>
  <si>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</si>
  <si>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</si>
  <si>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</si>
  <si>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</si>
  <si>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</si>
  <si>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</si>
  <si>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</si>
  <si>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</si>
  <si>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</si>
  <si>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</si>
  <si>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</si>
  <si>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</si>
  <si>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</si>
  <si>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</si>
  <si>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</si>
  <si>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</si>
  <si>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</si>
  <si>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</si>
  <si>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</si>
  <si>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</si>
  <si>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</si>
  <si>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</si>
  <si>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</si>
  <si>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</si>
  <si>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</si>
  <si>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</si>
  <si>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</si>
  <si>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</si>
  <si>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</si>
  <si>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</si>
  <si>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</si>
  <si>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</si>
  <si>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</si>
  <si>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</si>
  <si>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</si>
  <si>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</si>
  <si>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</si>
  <si>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</si>
  <si>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</si>
  <si>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</si>
  <si>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</si>
  <si>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</si>
  <si>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</si>
  <si>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</si>
  <si>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</si>
  <si>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</si>
  <si>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</si>
  <si>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</si>
  <si>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</si>
  <si>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</si>
  <si>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</si>
  <si>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</si>
  <si>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</si>
  <si>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</si>
  <si>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</si>
  <si>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</si>
  <si>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</si>
  <si>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</si>
  <si>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</si>
  <si>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</si>
  <si>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</si>
  <si>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</si>
  <si>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</si>
  <si>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</si>
  <si>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</si>
  <si>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</si>
  <si>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</si>
  <si>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</si>
  <si>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</si>
  <si>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</si>
  <si>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</si>
  <si>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</si>
  <si>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</si>
  <si>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</si>
  <si>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</si>
  <si>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</si>
  <si>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</si>
  <si>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</si>
  <si>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</si>
  <si>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</si>
  <si>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</si>
  <si>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</si>
  <si>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</si>
  <si>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</si>
  <si>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</si>
  <si>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</si>
  <si>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</si>
  <si>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</si>
  <si>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</si>
  <si>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</si>
  <si>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</si>
  <si>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</si>
  <si>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</si>
  <si>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</si>
  <si>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</si>
  <si>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</si>
  <si>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</si>
  <si>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</si>
  <si>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</si>
  <si>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</si>
  <si>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</si>
  <si>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</si>
  <si>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</si>
  <si>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</si>
  <si>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</si>
  <si>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</si>
  <si>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</si>
  <si>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</si>
  <si>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</si>
  <si>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</si>
  <si>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</si>
  <si>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</si>
  <si>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</si>
  <si>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</si>
  <si>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</si>
  <si>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</si>
  <si>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</si>
  <si>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</si>
  <si>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</si>
  <si>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</si>
  <si>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</si>
  <si>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</si>
  <si>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</si>
  <si>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</si>
  <si>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</si>
  <si>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</si>
  <si>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</si>
  <si>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</si>
  <si>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</si>
  <si>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</si>
  <si>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</si>
  <si>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</si>
  <si>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</si>
  <si>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</si>
  <si>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</si>
  <si>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</si>
  <si>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</si>
  <si>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</si>
  <si>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</si>
  <si>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</si>
  <si>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</si>
  <si>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</si>
  <si>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</si>
  <si>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</si>
  <si>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</si>
  <si>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</si>
  <si>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</si>
  <si>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</si>
  <si>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</si>
  <si>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</si>
  <si>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</si>
  <si>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</si>
  <si>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</si>
  <si>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</si>
  <si>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</si>
  <si>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</si>
  <si>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</si>
  <si>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</si>
  <si>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</si>
  <si>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</si>
  <si>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</si>
  <si>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</si>
  <si>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</si>
  <si>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</si>
  <si>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</si>
  <si>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</si>
  <si>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</si>
  <si>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</si>
  <si>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</si>
  <si>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</si>
  <si>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</si>
  <si>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</si>
  <si>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</si>
  <si>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</si>
  <si>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</si>
  <si>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</si>
  <si>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</si>
  <si>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</si>
  <si>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</si>
  <si>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</si>
  <si>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</si>
  <si>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</si>
  <si>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</si>
  <si>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</si>
  <si>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</si>
  <si>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</si>
  <si>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</si>
  <si>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</si>
  <si>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</si>
  <si>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</si>
  <si>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</si>
  <si>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</si>
  <si>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</si>
  <si>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</si>
  <si>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</si>
  <si>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</si>
  <si>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</si>
  <si>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</si>
  <si>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</si>
  <si>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</si>
  <si>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</si>
  <si>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</si>
  <si>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</si>
  <si>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</si>
  <si>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</si>
  <si>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</si>
  <si>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</si>
  <si>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</si>
  <si>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</si>
  <si>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</si>
  <si>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</si>
  <si>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</si>
  <si>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</si>
  <si>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</si>
  <si>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</si>
  <si>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</si>
  <si>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</si>
  <si>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</si>
  <si>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</si>
  <si>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</si>
  <si>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</si>
  <si>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</si>
  <si>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</si>
  <si>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</si>
  <si>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</si>
  <si>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</si>
  <si>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</si>
  <si>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</si>
  <si>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</si>
  <si>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</si>
  <si>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</si>
  <si>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</si>
  <si>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</si>
  <si>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</si>
  <si>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</si>
  <si>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</si>
  <si>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</si>
  <si>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</si>
  <si>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</si>
  <si>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</si>
  <si>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</si>
  <si>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</si>
  <si>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</si>
  <si>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</si>
  <si>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</si>
  <si>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</si>
  <si>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</si>
  <si>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</si>
  <si>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</si>
  <si>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</si>
  <si>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</si>
  <si>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</si>
  <si>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</si>
  <si>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</si>
  <si>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</si>
  <si>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</si>
  <si>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</si>
  <si>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</si>
  <si>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</si>
  <si>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</si>
  <si>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</si>
  <si>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</si>
  <si>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</si>
  <si>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</si>
  <si>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</si>
  <si>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</si>
  <si>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</si>
  <si>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</si>
  <si>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</si>
  <si>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</si>
  <si>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</si>
  <si>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</si>
  <si>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</si>
  <si>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</si>
  <si>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</si>
  <si>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</si>
  <si>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</si>
  <si>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</si>
  <si>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</si>
  <si>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</si>
  <si>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</si>
  <si>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</si>
  <si>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</si>
  <si>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</si>
  <si>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</si>
  <si>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</si>
  <si>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</si>
  <si>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</si>
  <si>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</si>
  <si>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</si>
  <si>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</si>
  <si>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</si>
  <si>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</si>
  <si>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</si>
  <si>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</si>
  <si>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</si>
  <si>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</si>
  <si>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</si>
  <si>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</si>
  <si>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</si>
  <si>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</si>
  <si>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</si>
  <si>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</si>
  <si>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</si>
  <si>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</si>
  <si>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</si>
  <si>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</si>
  <si>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</si>
  <si>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</si>
  <si>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</si>
  <si>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</si>
  <si>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</si>
  <si>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</si>
  <si>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</si>
  <si>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</si>
  <si>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</si>
  <si>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</si>
  <si>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</si>
  <si>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</si>
  <si>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</si>
  <si>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</si>
  <si>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</si>
  <si>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</si>
  <si>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</si>
  <si>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</si>
  <si>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</si>
  <si>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</si>
  <si>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</si>
  <si>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</si>
  <si>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</si>
  <si>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</si>
  <si>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</si>
  <si>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</si>
  <si>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</si>
  <si>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</si>
  <si>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</si>
  <si>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</si>
  <si>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</si>
  <si>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</si>
  <si>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</si>
  <si>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</si>
  <si>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</si>
  <si>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</si>
  <si>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</si>
  <si>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</si>
  <si>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</si>
  <si>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</si>
  <si>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</si>
  <si>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</si>
  <si>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</si>
  <si>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</si>
  <si>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</si>
  <si>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</si>
  <si>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</si>
  <si>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</si>
  <si>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</si>
  <si>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</si>
  <si>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</si>
  <si>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</si>
  <si>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</si>
  <si>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</si>
  <si>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</si>
  <si>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</si>
  <si>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</si>
  <si>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</si>
  <si>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</si>
  <si>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</si>
  <si>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</si>
  <si>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</si>
  <si>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</si>
  <si>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</si>
  <si>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</si>
  <si>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</si>
  <si>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</si>
  <si>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</si>
  <si>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</si>
  <si>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</si>
  <si>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</si>
  <si>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</si>
  <si>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</si>
  <si>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</si>
  <si>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</si>
  <si>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</si>
  <si>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</si>
  <si>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</si>
  <si>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</si>
  <si>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</si>
  <si>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</si>
  <si>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</si>
  <si>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</si>
  <si>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</si>
  <si>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</si>
  <si>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</si>
  <si>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</si>
  <si>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</si>
  <si>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</si>
  <si>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</si>
  <si>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</si>
  <si>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</si>
  <si>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</si>
  <si>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</si>
  <si>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</si>
  <si>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</si>
  <si>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</si>
  <si>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</si>
  <si>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</si>
  <si>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</si>
  <si>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</si>
  <si>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</si>
  <si>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</si>
  <si>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</si>
  <si>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</si>
  <si>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</si>
  <si>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</si>
  <si>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</si>
  <si>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</si>
  <si>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</si>
  <si>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</si>
  <si>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</si>
  <si>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</si>
  <si>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</si>
  <si>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</si>
  <si>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</si>
  <si>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</si>
  <si>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</si>
  <si>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</si>
  <si>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</si>
  <si>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</si>
  <si>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</si>
  <si>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</si>
  <si>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</si>
  <si>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</si>
  <si>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</si>
  <si>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</si>
  <si>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</si>
  <si>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</si>
  <si>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</si>
  <si>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</si>
  <si>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</si>
  <si>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</si>
  <si>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</si>
  <si>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</si>
  <si>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</si>
  <si>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</si>
  <si>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</si>
  <si>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</si>
  <si>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</si>
  <si>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</si>
  <si>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</si>
  <si>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</si>
  <si>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</si>
  <si>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</si>
  <si>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</si>
  <si>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</si>
  <si>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</si>
  <si>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</si>
  <si>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</si>
  <si>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</si>
  <si>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</si>
  <si>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</si>
  <si>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</si>
  <si>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</si>
  <si>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</si>
  <si>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</si>
  <si>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</si>
  <si>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</si>
  <si>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</si>
  <si>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</si>
  <si>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</si>
  <si>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</si>
  <si>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</si>
  <si>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</si>
  <si>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</si>
  <si>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</si>
  <si>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</si>
  <si>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</si>
  <si>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</si>
  <si>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</si>
  <si>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</si>
  <si>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</si>
  <si>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</si>
  <si>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</si>
  <si>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</si>
  <si>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</si>
  <si>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</si>
  <si>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</si>
  <si>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</si>
  <si>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</si>
  <si>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</si>
  <si>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</si>
  <si>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</si>
  <si>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</si>
  <si>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</si>
  <si>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</si>
  <si>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</si>
  <si>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</si>
  <si>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</si>
  <si>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</si>
  <si>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</si>
  <si>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</si>
  <si>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</si>
  <si>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</si>
  <si>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</si>
  <si>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</si>
  <si>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</si>
  <si>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</si>
  <si>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</si>
  <si>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</si>
  <si>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</si>
  <si>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</si>
  <si>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</si>
  <si>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</si>
  <si>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</si>
  <si>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</si>
  <si>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</si>
  <si>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</si>
  <si>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</si>
  <si>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</si>
  <si>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</si>
  <si>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</si>
  <si>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</si>
  <si>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</si>
  <si>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</si>
  <si>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</si>
  <si>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</si>
  <si>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</si>
  <si>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</si>
  <si>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</si>
  <si>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</si>
  <si>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</si>
  <si>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</si>
  <si>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</si>
  <si>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</si>
  <si>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</si>
  <si>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</si>
  <si>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</si>
  <si>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</si>
  <si>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</si>
  <si>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</si>
  <si>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</si>
  <si>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</si>
  <si>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</si>
  <si>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</si>
  <si>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</si>
  <si>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</si>
  <si>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</si>
  <si>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</si>
  <si>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</si>
  <si>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</si>
  <si>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</si>
  <si>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</si>
  <si>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</si>
  <si>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</si>
  <si>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</si>
  <si>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</si>
  <si>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</si>
  <si>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</si>
  <si>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</si>
  <si>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</si>
  <si>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</si>
  <si>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</si>
  <si>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</si>
  <si>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</si>
  <si>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</si>
  <si>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</si>
  <si>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</si>
  <si>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</si>
  <si>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</si>
  <si>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</si>
  <si>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</si>
  <si>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</si>
  <si>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</si>
  <si>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</si>
  <si>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</si>
  <si>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</si>
  <si>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</si>
  <si>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</si>
  <si>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</si>
  <si>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</si>
  <si>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</si>
  <si>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</si>
  <si>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</si>
  <si>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</si>
  <si>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</si>
  <si>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</si>
  <si>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</si>
  <si>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</si>
  <si>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</si>
  <si>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</si>
  <si>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</si>
  <si>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</si>
  <si>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</si>
  <si>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</si>
  <si>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</si>
  <si>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</si>
  <si>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</si>
  <si>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</si>
  <si>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</si>
  <si>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</si>
  <si>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</si>
  <si>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</si>
  <si>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</si>
  <si>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</si>
  <si>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</si>
  <si>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</si>
  <si>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</si>
  <si>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</si>
  <si>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</si>
  <si>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</si>
  <si>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</si>
  <si>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</si>
  <si>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</si>
  <si>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</si>
  <si>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</si>
  <si>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</si>
  <si>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</si>
  <si>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</si>
  <si>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</si>
  <si>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</si>
  <si>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</si>
  <si>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</si>
  <si>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</si>
  <si>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</si>
  <si>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</si>
  <si>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</si>
  <si>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</si>
  <si>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</si>
  <si>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</si>
  <si>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</si>
  <si>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</si>
  <si>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</si>
  <si>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</si>
  <si>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</si>
  <si>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</si>
  <si>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</si>
  <si>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</si>
  <si>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</si>
  <si>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</si>
  <si>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</si>
  <si>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</si>
  <si>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</si>
  <si>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</si>
  <si>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</si>
  <si>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</si>
  <si>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</si>
  <si>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</si>
  <si>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</si>
  <si>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</si>
  <si>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</si>
  <si>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</si>
  <si>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</si>
  <si>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</si>
  <si>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</si>
  <si>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</si>
  <si>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</si>
  <si>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</si>
  <si>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</si>
  <si>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</si>
  <si>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</si>
  <si>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</si>
  <si>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</si>
  <si>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</si>
  <si>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</si>
  <si>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</si>
  <si>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</si>
  <si>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</si>
  <si>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</si>
  <si>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</si>
  <si>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</si>
  <si>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</si>
  <si>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</si>
  <si>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</si>
  <si>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</si>
  <si>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</si>
  <si>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</si>
  <si>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</si>
  <si>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</si>
  <si>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</si>
  <si>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</si>
  <si>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</si>
  <si>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</si>
  <si>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</si>
  <si>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</si>
  <si>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</si>
  <si>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</si>
  <si>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</si>
  <si>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</si>
  <si>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</si>
  <si>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</si>
  <si>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</si>
  <si>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</si>
  <si>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</si>
  <si>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</si>
  <si>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</si>
  <si>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</si>
  <si>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</si>
  <si>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</si>
  <si>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</si>
  <si>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</si>
  <si>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</si>
  <si>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</si>
  <si>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</si>
  <si>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</si>
  <si>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</si>
  <si>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</si>
  <si>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</si>
  <si>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</si>
  <si>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</si>
  <si>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</si>
  <si>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</si>
  <si>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</si>
  <si>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</si>
  <si>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</si>
  <si>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</si>
  <si>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</si>
  <si>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</si>
  <si>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</si>
  <si>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</si>
  <si>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</si>
  <si>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</si>
  <si>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</si>
  <si>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</si>
  <si>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</si>
  <si>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</si>
  <si>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</si>
  <si>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</si>
  <si>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</si>
  <si>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</si>
  <si>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</si>
  <si>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</si>
  <si>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</si>
  <si>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</si>
  <si>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</si>
  <si>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</si>
  <si>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</si>
  <si>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</si>
  <si>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</si>
  <si>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</si>
  <si>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</si>
  <si>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</si>
  <si>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</si>
  <si>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</si>
  <si>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</si>
  <si>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</si>
  <si>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</si>
  <si>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</si>
  <si>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</si>
  <si>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</si>
  <si>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</si>
  <si>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</si>
  <si>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</si>
  <si>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</si>
  <si>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</si>
  <si>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</si>
  <si>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</si>
  <si>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</si>
  <si>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</si>
  <si>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</si>
  <si>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</si>
  <si>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</si>
  <si>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</si>
  <si>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</si>
  <si>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</si>
  <si>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</si>
  <si>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</si>
  <si>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</si>
  <si>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</si>
  <si>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</si>
  <si>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</si>
  <si>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</si>
  <si>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</si>
  <si>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</si>
  <si>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</si>
  <si>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</si>
  <si>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</si>
  <si>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</si>
  <si>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</si>
  <si>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</si>
  <si>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</si>
  <si>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</si>
  <si>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</si>
  <si>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</si>
  <si>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</si>
  <si>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</si>
  <si>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</si>
  <si>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</si>
  <si>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</si>
  <si>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</si>
  <si>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</si>
  <si>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</si>
  <si>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</si>
  <si>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</si>
  <si>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</si>
  <si>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</si>
  <si>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</si>
  <si>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</si>
  <si>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</si>
  <si>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</si>
  <si>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</si>
  <si>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</si>
  <si>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</si>
  <si>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</si>
  <si>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</si>
  <si>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</si>
  <si>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</si>
  <si>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</si>
  <si>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</si>
  <si>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</si>
  <si>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</si>
  <si>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</si>
  <si>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</si>
  <si>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</si>
  <si>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</si>
  <si>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</si>
  <si>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</si>
  <si>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</si>
  <si>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</si>
  <si>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</si>
  <si>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</si>
  <si>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</si>
  <si>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</si>
  <si>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</si>
  <si>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</si>
  <si>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</si>
  <si>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</si>
  <si>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</si>
  <si>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</si>
  <si>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</si>
  <si>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</si>
  <si>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</si>
  <si>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</si>
  <si>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</si>
  <si>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</si>
  <si>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</si>
  <si>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</si>
  <si>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</si>
  <si>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</si>
  <si>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</si>
  <si>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</si>
  <si>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</si>
  <si>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</si>
  <si>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</si>
  <si>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</si>
  <si>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</si>
  <si>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</si>
  <si>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</si>
  <si>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</si>
  <si>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</si>
  <si>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</si>
  <si>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</si>
  <si>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</si>
  <si>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</si>
  <si>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</si>
  <si>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</si>
  <si>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</si>
  <si>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</si>
  <si>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</si>
  <si>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</si>
  <si>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</si>
  <si>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</si>
  <si>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</si>
  <si>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</si>
  <si>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</si>
  <si>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</si>
  <si>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</si>
  <si>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</si>
  <si>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</si>
  <si>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</si>
  <si>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</si>
  <si>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</si>
  <si>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</si>
  <si>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</si>
  <si>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</si>
  <si>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</si>
  <si>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</si>
  <si>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</si>
  <si>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</si>
  <si>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</si>
  <si>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</si>
  <si>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</si>
  <si>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</si>
  <si>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</si>
  <si>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</si>
  <si>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</si>
  <si>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</si>
  <si>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</si>
  <si>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</si>
  <si>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</si>
  <si>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</si>
  <si>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</si>
  <si>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</si>
  <si>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</si>
  <si>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</si>
  <si>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</si>
  <si>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</si>
  <si>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</si>
  <si>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</si>
  <si>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</si>
  <si>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</si>
  <si>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</si>
  <si>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</si>
  <si>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</si>
  <si>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</si>
  <si>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</si>
  <si>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</si>
  <si>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</si>
  <si>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</si>
  <si>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</si>
  <si>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</si>
  <si>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</si>
  <si>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</si>
  <si>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</si>
  <si>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</si>
  <si>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</si>
  <si>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</si>
  <si>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</si>
  <si>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</si>
  <si>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</si>
  <si>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</si>
  <si>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</si>
  <si>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</si>
  <si>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</si>
  <si>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</si>
  <si>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</si>
  <si>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</si>
  <si>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</si>
  <si>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</si>
  <si>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</si>
  <si>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</si>
  <si>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</si>
  <si>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</si>
  <si>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</si>
  <si>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</si>
  <si>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</si>
  <si>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</si>
  <si>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</si>
  <si>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</si>
  <si>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</si>
  <si>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</si>
  <si>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</si>
  <si>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</si>
  <si>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</si>
  <si>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</si>
  <si>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</si>
  <si>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</si>
  <si>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</si>
  <si>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</si>
  <si>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</si>
  <si>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</si>
  <si>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</si>
  <si>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</si>
  <si>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</si>
  <si>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</si>
  <si>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</si>
  <si>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</si>
  <si>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</si>
  <si>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</si>
  <si>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</si>
  <si>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</si>
  <si>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</si>
  <si>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</si>
  <si>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</si>
  <si>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</si>
  <si>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</si>
  <si>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</si>
  <si>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</si>
  <si>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</si>
  <si>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</si>
  <si>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</si>
  <si>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</si>
  <si>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</si>
  <si>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</si>
  <si>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</si>
  <si>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</si>
  <si>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</si>
  <si>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</si>
  <si>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</si>
  <si>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</si>
  <si>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</si>
  <si>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</si>
  <si>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</si>
  <si>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</si>
  <si>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</si>
  <si>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</si>
  <si>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</si>
  <si>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</si>
  <si>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</si>
  <si>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</si>
  <si>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</si>
  <si>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</si>
  <si>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</si>
  <si>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</si>
  <si>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</si>
  <si>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</si>
  <si>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</si>
  <si>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</si>
  <si>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</si>
  <si>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</si>
  <si>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</si>
  <si>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</si>
  <si>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</si>
  <si>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</si>
  <si>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</si>
  <si>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</si>
  <si>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</si>
  <si>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</si>
  <si>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</si>
  <si>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</si>
  <si>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</si>
  <si>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</si>
  <si>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</si>
  <si>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</si>
  <si>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</si>
  <si>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</si>
  <si>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</si>
  <si>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</si>
  <si>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</si>
  <si>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</si>
  <si>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</si>
  <si>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</si>
  <si>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</si>
  <si>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</si>
  <si>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</si>
  <si>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</si>
  <si>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</si>
  <si>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</si>
  <si>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</si>
  <si>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</si>
  <si>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</si>
  <si>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</si>
  <si>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</si>
  <si>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</si>
  <si>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</si>
  <si>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</si>
  <si>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</si>
  <si>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</si>
  <si>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</si>
  <si>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</si>
  <si>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</si>
  <si>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</si>
  <si>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</si>
  <si>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</si>
  <si>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</si>
  <si>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</si>
  <si>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</si>
  <si>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</si>
  <si>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</si>
  <si>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</si>
  <si>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</si>
  <si>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</si>
  <si>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</si>
  <si>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</si>
  <si>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</si>
  <si>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</si>
  <si>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</si>
  <si>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</si>
  <si>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</si>
  <si>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</si>
  <si>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</si>
  <si>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</si>
  <si>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</si>
  <si>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</si>
  <si>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</si>
  <si>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</si>
  <si>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</si>
  <si>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</si>
  <si>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</si>
  <si>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</si>
  <si>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</si>
  <si>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</si>
  <si>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</si>
  <si>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</si>
  <si>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</si>
  <si>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</si>
  <si>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</si>
  <si>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</si>
  <si>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</si>
  <si>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</si>
  <si>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</si>
  <si>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</si>
  <si>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</si>
  <si>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</si>
  <si>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</si>
  <si>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</si>
  <si>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</si>
  <si>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</si>
  <si>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</si>
  <si>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</si>
  <si>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</si>
  <si>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</si>
  <si>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</si>
  <si>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</si>
  <si>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</si>
  <si>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</si>
  <si>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</si>
  <si>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</si>
  <si>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</si>
  <si>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</si>
  <si>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</si>
  <si>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</si>
  <si>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</si>
  <si>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</si>
  <si>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</si>
  <si>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</si>
  <si>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</si>
  <si>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</si>
  <si>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</si>
  <si>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</si>
  <si>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</si>
  <si>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</si>
  <si>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</si>
  <si>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</si>
  <si>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</si>
  <si>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</si>
  <si>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</si>
  <si>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</si>
  <si>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</si>
  <si>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</si>
  <si>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</si>
  <si>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</si>
  <si>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</si>
  <si>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</si>
  <si>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</si>
  <si>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</si>
  <si>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</si>
  <si>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</si>
  <si>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</si>
  <si>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</si>
  <si>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</si>
  <si>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</si>
  <si>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</si>
  <si>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</si>
  <si>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</si>
  <si>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</si>
  <si>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</si>
  <si>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</si>
  <si>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</si>
  <si>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</si>
  <si>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</si>
  <si>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</si>
  <si>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</si>
  <si>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</si>
  <si>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</si>
  <si>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</si>
  <si>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</si>
  <si>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</si>
  <si>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</si>
  <si>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</si>
  <si>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</si>
  <si>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</si>
  <si>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</si>
  <si>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</si>
  <si>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</si>
  <si>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</si>
  <si>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</si>
  <si>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</si>
  <si>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</si>
  <si>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</si>
  <si>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</si>
  <si>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</si>
  <si>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</si>
  <si>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</si>
  <si>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</si>
  <si>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</si>
  <si>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</si>
  <si>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</si>
  <si>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</si>
  <si>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</si>
  <si>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</si>
  <si>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</si>
  <si>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</si>
  <si>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</si>
  <si>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</si>
  <si>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</si>
  <si>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</si>
  <si>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</si>
  <si>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</si>
  <si>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</si>
  <si>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</si>
  <si>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</si>
  <si>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</si>
  <si>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</si>
  <si>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</si>
  <si>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</si>
  <si>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</si>
  <si>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</si>
  <si>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</si>
  <si>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</si>
  <si>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</si>
  <si>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</si>
  <si>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</si>
  <si>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</si>
  <si>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</si>
  <si>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</si>
  <si>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</si>
  <si>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</si>
  <si>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</si>
  <si>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</si>
  <si>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</si>
  <si>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</si>
  <si>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</si>
  <si>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</si>
  <si>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</si>
  <si>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</si>
  <si>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</si>
  <si>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</si>
  <si>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</si>
  <si>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</si>
  <si>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</si>
  <si>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</si>
  <si>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</si>
  <si>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</si>
  <si>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</si>
  <si>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</si>
  <si>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</si>
  <si>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</si>
  <si>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</si>
  <si>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</si>
  <si>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</si>
  <si>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</si>
  <si>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</si>
  <si>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</si>
  <si>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</si>
  <si>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</si>
  <si>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</si>
  <si>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</si>
  <si>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</si>
  <si>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</si>
  <si>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</si>
  <si>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</si>
  <si>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</si>
  <si>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</si>
  <si>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</si>
  <si>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</si>
  <si>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</si>
  <si>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</si>
  <si>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</si>
  <si>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</si>
  <si>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</si>
  <si>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</si>
  <si>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</si>
  <si>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</si>
  <si>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</si>
  <si>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</si>
  <si>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</si>
  <si>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</si>
  <si>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</si>
  <si>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</si>
  <si>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</si>
  <si>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</si>
  <si>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</si>
  <si>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</si>
  <si>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</si>
  <si>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</si>
  <si>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</si>
  <si>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</si>
  <si>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</si>
  <si>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</si>
  <si>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</si>
  <si>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</si>
  <si>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</si>
  <si>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</si>
  <si>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</si>
  <si>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</si>
  <si>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</si>
  <si>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</si>
  <si>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</si>
  <si>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</si>
  <si>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</si>
  <si>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</si>
  <si>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</si>
  <si>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</si>
  <si>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</si>
  <si>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</si>
  <si>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</si>
  <si>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</si>
  <si>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</si>
  <si>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</si>
  <si>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</si>
  <si>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</si>
  <si>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</si>
  <si>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</si>
  <si>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</si>
  <si>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</si>
  <si>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</si>
  <si>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</si>
  <si>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</si>
  <si>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</si>
  <si>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</si>
  <si>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</si>
  <si>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</si>
  <si>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</si>
  <si>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</si>
  <si>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</si>
  <si>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</si>
  <si>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</si>
  <si>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</si>
  <si>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</si>
  <si>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</si>
  <si>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</si>
  <si>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</si>
  <si>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</si>
  <si>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</si>
  <si>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</si>
  <si>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</si>
  <si>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</si>
  <si>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</si>
  <si>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</si>
  <si>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</si>
  <si>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</si>
  <si>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</si>
  <si>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</si>
  <si>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</si>
  <si>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</si>
  <si>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</si>
  <si>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</si>
  <si>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</si>
  <si>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</si>
  <si>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</si>
  <si>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</si>
  <si>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</si>
  <si>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</si>
  <si>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</si>
  <si>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</si>
  <si>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</si>
  <si>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</si>
  <si>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</si>
  <si>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</si>
  <si>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</si>
  <si>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</si>
  <si>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</si>
  <si>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</si>
  <si>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</si>
  <si>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</si>
  <si>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</si>
  <si>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</si>
  <si>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</si>
  <si>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</si>
  <si>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</si>
  <si>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</si>
  <si>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</si>
  <si>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</si>
  <si>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</si>
  <si>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</si>
  <si>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</si>
  <si>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</si>
  <si>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</si>
  <si>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</si>
  <si>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</si>
  <si>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</si>
  <si>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</si>
  <si>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</si>
  <si>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</si>
  <si>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</si>
  <si>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</si>
  <si>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</si>
  <si>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</si>
  <si>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</si>
  <si>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</si>
  <si>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</si>
  <si>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</si>
  <si>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</si>
  <si>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</si>
  <si>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</si>
  <si>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</si>
  <si>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</si>
  <si>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</si>
  <si>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</si>
  <si>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</si>
  <si>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</si>
  <si>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</si>
  <si>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</si>
  <si>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</si>
  <si>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</si>
  <si>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</si>
  <si>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</si>
  <si>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</si>
  <si>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</si>
  <si>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</si>
  <si>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</si>
  <si>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</si>
  <si>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</si>
  <si>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</si>
  <si>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</si>
  <si>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</si>
  <si>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</si>
  <si>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</si>
  <si>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</si>
  <si>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</si>
  <si>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</si>
  <si>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</si>
  <si>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</si>
  <si>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</si>
  <si>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</si>
  <si>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</si>
  <si>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</si>
  <si>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</si>
  <si>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</si>
  <si>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</si>
  <si>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</si>
  <si>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</si>
  <si>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</si>
  <si>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</si>
  <si>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</si>
  <si>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</si>
  <si>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</si>
  <si>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</si>
  <si>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</si>
  <si>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</si>
  <si>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</si>
  <si>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</si>
  <si>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</si>
  <si>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</si>
  <si>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</si>
  <si>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</si>
  <si>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</si>
  <si>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</si>
  <si>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</si>
  <si>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</si>
  <si>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</si>
  <si>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</si>
  <si>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</si>
  <si>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</si>
  <si>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</si>
  <si>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</si>
  <si>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</si>
  <si>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</si>
  <si>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</si>
  <si>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</si>
  <si>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</si>
  <si>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</si>
  <si>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</si>
  <si>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</si>
  <si>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</si>
  <si>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</si>
  <si>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</si>
  <si>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</si>
  <si>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</si>
  <si>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</si>
  <si>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</si>
  <si>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</si>
  <si>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</si>
  <si>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</si>
  <si>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</si>
  <si>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</si>
  <si>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</si>
  <si>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</si>
  <si>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</si>
  <si>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</si>
  <si>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</si>
  <si>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</si>
  <si>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</si>
  <si>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</si>
  <si>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</si>
  <si>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</si>
  <si>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</si>
  <si>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</si>
  <si>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</si>
  <si>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</si>
  <si>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</si>
  <si>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</si>
  <si>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</si>
  <si>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</si>
  <si>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</si>
  <si>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</si>
  <si>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</si>
  <si>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</si>
  <si>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</si>
  <si>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</si>
  <si>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</si>
  <si>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</si>
  <si>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</si>
  <si>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</si>
  <si>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</si>
  <si>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</si>
  <si>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</si>
  <si>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</si>
  <si>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</si>
  <si>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</si>
  <si>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</si>
  <si>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</si>
  <si>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</si>
  <si>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</si>
  <si>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</si>
  <si>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</si>
  <si>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</si>
  <si>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</si>
  <si>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</si>
  <si>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</si>
  <si>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</si>
  <si>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</si>
  <si>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</si>
  <si>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</si>
  <si>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</si>
  <si>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</si>
  <si>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</si>
  <si>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</si>
  <si>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</si>
  <si>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</si>
  <si>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</si>
  <si>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</si>
  <si>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</si>
  <si>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</si>
  <si>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</si>
  <si>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</si>
  <si>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</si>
  <si>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</si>
  <si>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</si>
  <si>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</si>
  <si>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</si>
  <si>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</si>
  <si>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</si>
  <si>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</si>
  <si>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</si>
  <si>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</si>
  <si>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</si>
  <si>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</si>
  <si>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</si>
  <si>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</si>
  <si>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</si>
  <si>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</si>
  <si>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</si>
  <si>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</si>
  <si>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</si>
  <si>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</si>
  <si>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</si>
  <si>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</si>
  <si>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</si>
  <si>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</si>
  <si>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</si>
  <si>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</si>
  <si>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</si>
  <si>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</si>
  <si>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</si>
  <si>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</si>
  <si>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</si>
  <si>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</si>
  <si>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</si>
  <si>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</si>
  <si>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</si>
  <si>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</si>
  <si>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</si>
  <si>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</si>
  <si>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</si>
  <si>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</si>
  <si>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</si>
  <si>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</si>
  <si>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</si>
  <si>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</si>
  <si>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</si>
  <si>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</si>
  <si>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</si>
  <si>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</si>
  <si>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</si>
  <si>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</si>
  <si>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</si>
  <si>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</si>
  <si>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</si>
  <si>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</si>
  <si>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</si>
  <si>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</si>
  <si>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</si>
  <si>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</si>
  <si>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</si>
  <si>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</si>
  <si>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</si>
  <si>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</si>
  <si>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</si>
  <si>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</si>
  <si>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</si>
  <si>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</si>
  <si>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</si>
  <si>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</si>
  <si>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</si>
  <si>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</si>
  <si>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</si>
  <si>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</si>
  <si>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</si>
  <si>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</si>
  <si>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</si>
  <si>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</si>
  <si>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</si>
  <si>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</si>
  <si>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</si>
  <si>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</si>
  <si>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</si>
  <si>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</si>
  <si>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</si>
  <si>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</si>
  <si>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</si>
  <si>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</si>
  <si>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</si>
  <si>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</si>
  <si>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</si>
  <si>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</si>
  <si>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</si>
  <si>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</si>
  <si>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</si>
  <si>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</si>
  <si>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</si>
  <si>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</si>
  <si>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</si>
  <si>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</si>
  <si>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</si>
  <si>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</si>
  <si>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</si>
  <si>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</si>
  <si>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</si>
  <si>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</si>
  <si>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</si>
  <si>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</si>
  <si>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</si>
  <si>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</si>
  <si>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</si>
  <si>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</si>
  <si>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</si>
  <si>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</si>
  <si>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</si>
  <si>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</si>
  <si>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</si>
  <si>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</si>
  <si>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</si>
  <si>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</si>
  <si>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</si>
  <si>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</si>
  <si>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</si>
  <si>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</si>
  <si>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</si>
  <si>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</si>
  <si>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</si>
  <si>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</si>
  <si>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</si>
  <si>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</si>
  <si>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</si>
  <si>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</si>
  <si>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</si>
  <si>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</si>
  <si>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</si>
  <si>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</si>
  <si>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</si>
  <si>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</si>
  <si>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</si>
  <si>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</si>
  <si>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</si>
  <si>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</si>
  <si>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</si>
  <si>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</si>
  <si>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</si>
  <si>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</si>
  <si>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</si>
  <si>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</si>
  <si>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</si>
  <si>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</si>
  <si>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</si>
  <si>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</si>
  <si>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</si>
  <si>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</si>
  <si>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</si>
  <si>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</si>
  <si>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</si>
  <si>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</si>
  <si>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</si>
  <si>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</si>
  <si>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</si>
  <si>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</si>
  <si>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</si>
  <si>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</si>
  <si>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</si>
  <si>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</si>
  <si>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</si>
  <si>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</si>
  <si>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</si>
  <si>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</si>
  <si>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</si>
  <si>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</si>
  <si>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</si>
  <si>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</si>
  <si>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</si>
  <si>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</si>
  <si>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</si>
  <si>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</si>
  <si>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</si>
  <si>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</si>
  <si>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</si>
  <si>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</si>
  <si>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</si>
  <si>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</si>
  <si>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</si>
  <si>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</si>
  <si>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</si>
  <si>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</si>
  <si>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</si>
  <si>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</si>
  <si>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</si>
  <si>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</si>
  <si>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</si>
  <si>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</si>
  <si>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</si>
  <si>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</si>
  <si>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</si>
  <si>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</si>
  <si>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</si>
  <si>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</si>
  <si>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</si>
  <si>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</si>
  <si>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</si>
  <si>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</si>
  <si>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</si>
  <si>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</si>
  <si>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</si>
  <si>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</si>
  <si>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</si>
  <si>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</si>
  <si>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</si>
  <si>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</si>
  <si>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</si>
  <si>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</si>
  <si>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</si>
  <si>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</si>
  <si>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</si>
  <si>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</si>
  <si>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</si>
  <si>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</si>
  <si>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</si>
  <si>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</si>
  <si>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</si>
  <si>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</si>
  <si>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</si>
  <si>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</si>
  <si>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</si>
  <si>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</si>
  <si>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</si>
  <si>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</si>
  <si>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</si>
  <si>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</si>
  <si>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</si>
  <si>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</si>
  <si>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</si>
  <si>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</si>
  <si>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</si>
  <si>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</si>
  <si>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</si>
  <si>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</si>
  <si>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</si>
  <si>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</si>
  <si>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</si>
  <si>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</si>
  <si>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</si>
  <si>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</si>
  <si>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</si>
  <si>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</si>
  <si>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</si>
  <si>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</si>
  <si>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</si>
  <si>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</si>
  <si>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</si>
  <si>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</si>
  <si>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</si>
  <si>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</si>
  <si>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</si>
  <si>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</si>
  <si>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</si>
  <si>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</si>
  <si>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</si>
  <si>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</si>
  <si>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</si>
  <si>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</si>
  <si>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</si>
  <si>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</si>
  <si>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</si>
  <si>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</si>
  <si>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</si>
  <si>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</si>
  <si>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</si>
  <si>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</si>
  <si>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</si>
  <si>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</si>
  <si>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</si>
  <si>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</si>
  <si>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</si>
  <si>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</si>
  <si>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</si>
  <si>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</si>
  <si>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</si>
  <si>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</si>
  <si>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</si>
  <si>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</si>
  <si>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</si>
  <si>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</si>
  <si>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</si>
  <si>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</si>
  <si>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</si>
  <si>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</si>
  <si>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</si>
  <si>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</si>
  <si>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</si>
  <si>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</si>
  <si>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</si>
  <si>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</si>
  <si>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</si>
  <si>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</si>
  <si>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</si>
  <si>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</si>
  <si>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</si>
  <si>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</si>
  <si>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</si>
  <si>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</si>
  <si>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</si>
  <si>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</si>
  <si>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</si>
  <si>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</si>
  <si>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</si>
  <si>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</si>
  <si>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</si>
  <si>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</si>
  <si>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</si>
  <si>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</si>
  <si>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</si>
  <si>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</si>
  <si>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</si>
  <si>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</si>
  <si>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</si>
  <si>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</si>
  <si>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</si>
  <si>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</si>
  <si>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</si>
  <si>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</si>
  <si>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</si>
  <si>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</si>
  <si>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</si>
  <si>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</si>
  <si>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</si>
  <si>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</si>
  <si>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</si>
  <si>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</si>
  <si>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</si>
  <si>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</si>
  <si>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</si>
  <si>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</si>
  <si>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</si>
  <si>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</si>
  <si>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</si>
  <si>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</si>
  <si>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</si>
  <si>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</si>
  <si>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</si>
  <si>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</si>
  <si>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</si>
  <si>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</si>
  <si>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</si>
  <si>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</si>
  <si>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</si>
  <si>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</si>
  <si>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</si>
  <si>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</si>
  <si>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</si>
  <si>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</si>
  <si>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</si>
  <si>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</si>
  <si>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</si>
  <si>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</si>
  <si>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</si>
  <si>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</si>
  <si>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</si>
  <si>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</si>
  <si>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</si>
  <si>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</si>
  <si>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</si>
  <si>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</si>
  <si>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</si>
  <si>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</si>
  <si>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</si>
  <si>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</si>
  <si>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</si>
  <si>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</si>
  <si>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</si>
  <si>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</si>
  <si>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</si>
  <si>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</si>
  <si>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</si>
  <si>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</si>
  <si>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</si>
  <si>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</si>
  <si>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</si>
  <si>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</si>
  <si>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</si>
  <si>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</si>
  <si>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</si>
  <si>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</si>
  <si>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</si>
  <si>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</si>
  <si>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</si>
  <si>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</si>
  <si>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</si>
  <si>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</si>
  <si>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</si>
  <si>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</si>
  <si>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</si>
  <si>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</si>
  <si>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</si>
  <si>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</si>
  <si>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</si>
  <si>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</si>
  <si>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</si>
  <si>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</si>
  <si>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</si>
  <si>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</si>
  <si>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</si>
  <si>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</si>
  <si>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</si>
  <si>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</si>
  <si>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</si>
  <si>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</si>
  <si>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</si>
  <si>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</si>
  <si>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</si>
  <si>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</si>
  <si>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</si>
  <si>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</si>
  <si>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</si>
  <si>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</si>
  <si>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</si>
  <si>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</si>
  <si>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</si>
  <si>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</si>
  <si>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</si>
  <si>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</si>
  <si>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</si>
  <si>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</si>
  <si>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</si>
  <si>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</si>
  <si>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</si>
  <si>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</si>
  <si>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</si>
  <si>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</si>
  <si>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</si>
  <si>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</si>
  <si>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</si>
  <si>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</si>
  <si>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</si>
  <si>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</si>
  <si>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</si>
  <si>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</si>
  <si>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</si>
  <si>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</si>
  <si>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</si>
  <si>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</si>
  <si>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</si>
  <si>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</si>
  <si>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</si>
  <si>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</si>
  <si>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</si>
  <si>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</si>
  <si>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</si>
  <si>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</si>
  <si>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</si>
  <si>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</si>
  <si>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</si>
  <si>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</si>
  <si>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</si>
  <si>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</si>
  <si>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</si>
  <si>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</si>
  <si>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</si>
  <si>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</si>
  <si>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</si>
  <si>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</si>
  <si>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</si>
  <si>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</si>
  <si>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</si>
  <si>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</si>
  <si>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</si>
  <si>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</si>
  <si>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</si>
  <si>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</si>
  <si>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</si>
  <si>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</si>
  <si>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</si>
  <si>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</si>
  <si>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</si>
  <si>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</si>
  <si>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</si>
  <si>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</si>
  <si>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</si>
  <si>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</si>
  <si>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</si>
  <si>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</si>
  <si>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</si>
  <si>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</si>
  <si>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</si>
  <si>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</si>
  <si>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</si>
  <si>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</si>
  <si>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</si>
  <si>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</si>
  <si>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</si>
  <si>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</si>
  <si>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</si>
  <si>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</si>
  <si>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</si>
  <si>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</si>
  <si>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</si>
  <si>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</si>
  <si>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</si>
  <si>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</si>
  <si>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</si>
  <si>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</si>
  <si>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</si>
  <si>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</si>
  <si>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</si>
  <si>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</si>
  <si>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</si>
  <si>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</si>
  <si>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</si>
  <si>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</si>
  <si>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</si>
  <si>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</si>
  <si>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</si>
  <si>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</si>
  <si>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</si>
  <si>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</si>
  <si>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</si>
  <si>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</si>
  <si>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</si>
  <si>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</si>
  <si>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</si>
  <si>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</si>
  <si>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</si>
  <si>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</si>
  <si>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</si>
  <si>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</si>
  <si>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</si>
  <si>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</si>
  <si>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</si>
  <si>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</si>
  <si>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</si>
  <si>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</si>
  <si>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</si>
  <si>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</si>
  <si>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</si>
  <si>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</si>
  <si>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</si>
  <si>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</si>
  <si>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</si>
  <si>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</si>
  <si>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</si>
  <si>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</si>
  <si>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</si>
  <si>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</si>
  <si>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</si>
  <si>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</si>
  <si>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</si>
  <si>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</si>
  <si>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</si>
  <si>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</si>
  <si>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</si>
  <si>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</si>
  <si>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</si>
  <si>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</si>
  <si>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</si>
  <si>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</si>
  <si>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</si>
  <si>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</si>
  <si>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</si>
  <si>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</si>
  <si>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</si>
  <si>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</si>
  <si>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</si>
  <si>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</si>
  <si>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</si>
  <si>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</si>
  <si>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</si>
  <si>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</si>
  <si>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</si>
  <si>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</si>
  <si>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</si>
  <si>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</si>
  <si>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</si>
  <si>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</si>
  <si>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</si>
  <si>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</si>
  <si>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</si>
  <si>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</si>
  <si>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</si>
  <si>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</si>
  <si>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</si>
  <si>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</si>
  <si>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</si>
  <si>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</si>
  <si>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</si>
  <si>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</si>
  <si>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</si>
  <si>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</si>
  <si>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</si>
  <si>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</si>
  <si>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</si>
  <si>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</si>
  <si>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</si>
  <si>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</si>
  <si>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</si>
  <si>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</si>
  <si>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</si>
  <si>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</si>
  <si>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</si>
  <si>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</si>
  <si>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</si>
  <si>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</si>
  <si>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</si>
  <si>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</si>
  <si>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</si>
  <si>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</si>
  <si>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</si>
  <si>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</si>
  <si>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</si>
  <si>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</si>
  <si>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</si>
  <si>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</si>
  <si>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</si>
  <si>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</si>
  <si>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</si>
  <si>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</si>
  <si>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</si>
  <si>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</si>
  <si>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</si>
  <si>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</si>
  <si>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</si>
  <si>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</si>
  <si>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</si>
  <si>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</si>
  <si>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</si>
  <si>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</si>
  <si>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</si>
  <si>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</si>
  <si>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</si>
  <si>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</si>
  <si>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</si>
  <si>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</si>
  <si>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</si>
  <si>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</si>
  <si>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</si>
  <si>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</si>
  <si>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</si>
  <si>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</si>
  <si>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</si>
  <si>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</si>
  <si>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</si>
  <si>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</si>
  <si>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</si>
  <si>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</si>
  <si>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</si>
  <si>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</si>
  <si>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</si>
  <si>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</si>
  <si>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</si>
  <si>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</si>
  <si>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</si>
  <si>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</si>
  <si>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</si>
  <si>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</si>
  <si>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</si>
  <si>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</si>
  <si>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</si>
  <si>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</si>
  <si>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</si>
  <si>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</si>
  <si>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</si>
  <si>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</si>
  <si>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</si>
  <si>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</si>
  <si>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</si>
  <si>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</si>
  <si>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</si>
  <si>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</si>
  <si>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</si>
  <si>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</si>
  <si>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</si>
  <si>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</si>
  <si>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</si>
  <si>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</si>
  <si>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</si>
  <si>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</si>
  <si>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</si>
  <si>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</si>
  <si>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</si>
  <si>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</si>
  <si>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</si>
  <si>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</si>
  <si>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</si>
  <si>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</si>
  <si>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</si>
  <si>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</si>
  <si>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</si>
  <si>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</si>
  <si>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</si>
  <si>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</si>
  <si>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</si>
  <si>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</si>
  <si>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</si>
  <si>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</si>
  <si>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</si>
  <si>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</si>
  <si>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</si>
  <si>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</si>
  <si>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</si>
  <si>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</si>
  <si>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</si>
  <si>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</si>
  <si>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</si>
  <si>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</si>
  <si>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</si>
  <si>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</si>
  <si>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</si>
  <si>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</si>
  <si>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</si>
  <si>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</si>
  <si>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</si>
  <si>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</si>
  <si>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</si>
  <si>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</si>
  <si>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</si>
  <si>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</si>
  <si>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</si>
  <si>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</si>
  <si>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</si>
  <si>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</si>
  <si>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</si>
  <si>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</si>
  <si>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</si>
  <si>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</si>
  <si>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</si>
  <si>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</si>
  <si>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</si>
  <si>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</si>
  <si>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</si>
  <si>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</si>
  <si>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</si>
  <si>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</si>
  <si>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</si>
  <si>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</si>
  <si>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</si>
  <si>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</si>
  <si>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</si>
  <si>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</si>
  <si>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</si>
  <si>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</si>
  <si>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</si>
  <si>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</si>
  <si>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</si>
  <si>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</si>
  <si>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</si>
  <si>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</si>
  <si>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</si>
  <si>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</si>
  <si>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</si>
  <si>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</si>
  <si>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</si>
  <si>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</si>
  <si>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</si>
  <si>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</si>
  <si>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</si>
  <si>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</si>
  <si>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</si>
  <si>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</si>
  <si>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</si>
  <si>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</si>
  <si>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</si>
  <si>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</si>
  <si>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</si>
  <si>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</si>
  <si>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</si>
  <si>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</si>
  <si>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</si>
  <si>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</si>
  <si>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</si>
  <si>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</si>
  <si>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</si>
  <si>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</si>
  <si>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</si>
  <si>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</si>
  <si>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</si>
  <si>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</si>
  <si>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</si>
  <si>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</si>
  <si>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</si>
  <si>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</si>
  <si>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</si>
  <si>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</si>
  <si>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</si>
  <si>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</si>
  <si>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</si>
  <si>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</si>
  <si>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</si>
  <si>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</si>
  <si>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</si>
  <si>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</si>
  <si>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</si>
  <si>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</si>
  <si>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</si>
  <si>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</si>
  <si>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</si>
  <si>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</si>
  <si>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</si>
  <si>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</si>
  <si>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</si>
  <si>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</si>
  <si>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</si>
  <si>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</si>
  <si>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</si>
  <si>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</si>
  <si>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</si>
  <si>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</si>
  <si>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</si>
  <si>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</si>
  <si>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</si>
  <si>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</si>
  <si>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</si>
  <si>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</si>
  <si>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</si>
  <si>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</si>
  <si>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</si>
  <si>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</si>
  <si>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</si>
  <si>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</si>
  <si>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</si>
  <si>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</si>
  <si>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</si>
  <si>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</si>
  <si>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</si>
  <si>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</si>
  <si>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</si>
  <si>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</si>
  <si>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</si>
  <si>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</si>
  <si>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</si>
  <si>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</si>
  <si>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</si>
  <si>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</si>
  <si>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</si>
  <si>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</si>
  <si>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</si>
  <si>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</si>
  <si>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</si>
  <si>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</si>
  <si>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</si>
  <si>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</si>
  <si>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</si>
  <si>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</si>
  <si>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</si>
  <si>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</si>
  <si>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</si>
  <si>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</si>
  <si>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</si>
  <si>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</si>
  <si>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</si>
  <si>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</si>
  <si>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</si>
  <si>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</si>
  <si>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</si>
  <si>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</si>
  <si>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</si>
  <si>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</si>
  <si>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</si>
  <si>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</si>
  <si>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</si>
  <si>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</si>
  <si>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</si>
  <si>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</si>
  <si>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</si>
  <si>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</si>
  <si>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</si>
  <si>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</si>
  <si>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</si>
  <si>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</si>
  <si>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</si>
  <si>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</si>
  <si>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</si>
  <si>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</si>
  <si>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</si>
  <si>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</si>
  <si>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</si>
  <si>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</si>
  <si>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</si>
  <si>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</si>
  <si>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</si>
  <si>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</si>
  <si>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</si>
  <si>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</si>
  <si>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</si>
  <si>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</si>
  <si>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</si>
  <si>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</si>
  <si>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</si>
  <si>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</si>
  <si>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</si>
  <si>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</si>
  <si>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</si>
  <si>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</si>
  <si>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</si>
  <si>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</si>
  <si>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</si>
  <si>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</si>
  <si>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</si>
  <si>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</si>
  <si>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</si>
  <si>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</si>
  <si>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</si>
  <si>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</si>
  <si>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</si>
  <si>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</si>
  <si>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</si>
  <si>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</si>
  <si>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</si>
  <si>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</si>
  <si>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</si>
  <si>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</si>
  <si>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</si>
  <si>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</si>
  <si>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</si>
  <si>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</si>
  <si>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</si>
  <si>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</si>
  <si>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</si>
  <si>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</si>
  <si>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</si>
  <si>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</si>
  <si>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</si>
  <si>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</si>
  <si>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</si>
  <si>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</si>
  <si>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</si>
  <si>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</si>
  <si>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</si>
  <si>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</si>
  <si>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</si>
  <si>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</si>
  <si>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</si>
  <si>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</si>
  <si>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</si>
  <si>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</si>
  <si>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</si>
  <si>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</si>
  <si>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</si>
  <si>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</si>
  <si>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</si>
  <si>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</si>
  <si>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</si>
  <si>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</si>
  <si>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</si>
  <si>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</si>
  <si>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</si>
  <si>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</si>
  <si>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</si>
  <si>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</si>
  <si>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</si>
  <si>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</si>
  <si>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</si>
  <si>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</si>
  <si>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</si>
  <si>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</si>
  <si>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</si>
  <si>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</si>
  <si>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</si>
  <si>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</si>
  <si>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</si>
  <si>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</si>
  <si>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</si>
  <si>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</si>
  <si>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</si>
  <si>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</si>
  <si>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</si>
  <si>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</si>
  <si>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</si>
  <si>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</si>
  <si>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</si>
  <si>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</si>
  <si>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</si>
  <si>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</si>
  <si>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</si>
  <si>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</si>
  <si>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</si>
  <si>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</si>
  <si>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</si>
  <si>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</si>
  <si>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</si>
  <si>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</si>
  <si>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</si>
  <si>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</si>
  <si>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</si>
  <si>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</si>
  <si>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</si>
  <si>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</si>
  <si>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</si>
  <si>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</si>
  <si>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</si>
  <si>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</si>
  <si>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</si>
  <si>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</si>
  <si>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</si>
  <si>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</si>
  <si>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</si>
  <si>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</si>
  <si>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</si>
  <si>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</si>
  <si>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</si>
  <si>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</si>
  <si>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</si>
  <si>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</si>
  <si>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</si>
  <si>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</si>
  <si>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</si>
  <si>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</si>
  <si>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</si>
  <si>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</si>
  <si>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</si>
  <si>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</si>
  <si>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</si>
  <si>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</si>
  <si>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</si>
  <si>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</si>
  <si>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</si>
  <si>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</si>
  <si>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</si>
  <si>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</si>
  <si>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</si>
  <si>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</si>
  <si>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</si>
  <si>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</si>
  <si>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</si>
  <si>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</si>
  <si>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</si>
  <si>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</si>
  <si>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</si>
  <si>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</si>
  <si>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</si>
  <si>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</si>
  <si>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</si>
  <si>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</si>
  <si>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</si>
  <si>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</si>
  <si>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</si>
  <si>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</si>
  <si>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</si>
  <si>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</si>
  <si>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</si>
  <si>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</si>
  <si>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</si>
  <si>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</si>
  <si>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</si>
  <si>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</si>
  <si>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</si>
  <si>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</si>
  <si>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</si>
  <si>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</si>
  <si>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</si>
  <si>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</si>
  <si>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</si>
  <si>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</si>
  <si>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</si>
  <si>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</si>
  <si>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</si>
  <si>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</si>
  <si>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</si>
  <si>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</si>
  <si>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</si>
  <si>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</si>
  <si>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</si>
  <si>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</si>
  <si>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</si>
  <si>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</si>
  <si>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</si>
  <si>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</si>
  <si>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</si>
  <si>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</si>
  <si>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</si>
  <si>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</si>
  <si>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</si>
  <si>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</si>
  <si>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</si>
  <si>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</si>
  <si>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</si>
  <si>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</si>
  <si>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</si>
  <si>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</si>
  <si>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</si>
  <si>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</si>
  <si>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</si>
  <si>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</si>
  <si>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</si>
  <si>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</si>
  <si>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</si>
  <si>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</si>
  <si>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</si>
  <si>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</si>
  <si>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</si>
  <si>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</si>
  <si>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</si>
  <si>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</si>
  <si>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</si>
  <si>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</si>
  <si>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</si>
  <si>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</si>
  <si>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</si>
  <si>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</si>
  <si>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</si>
  <si>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</si>
  <si>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</si>
  <si>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</si>
  <si>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</si>
  <si>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</si>
  <si>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</si>
  <si>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</si>
  <si>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</si>
  <si>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</si>
  <si>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</si>
  <si>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</si>
  <si>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</si>
  <si>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</si>
  <si>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</si>
  <si>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</si>
  <si>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</si>
  <si>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</si>
  <si>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</si>
  <si>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</si>
  <si>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</si>
  <si>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</si>
  <si>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</si>
  <si>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</si>
  <si>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</si>
  <si>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</si>
  <si>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</si>
  <si>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</si>
  <si>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</si>
  <si>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</si>
  <si>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</si>
  <si>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</si>
  <si>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</si>
  <si>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</si>
  <si>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</si>
  <si>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</si>
  <si>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</si>
  <si>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</si>
  <si>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</si>
  <si>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</si>
  <si>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</si>
  <si>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</si>
  <si>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</si>
  <si>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</si>
  <si>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</si>
  <si>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</si>
  <si>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</si>
  <si>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</si>
  <si>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</si>
  <si>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</si>
  <si>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</si>
  <si>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</si>
  <si>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</si>
  <si>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</si>
  <si>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</si>
  <si>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</si>
  <si>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</si>
  <si>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</si>
  <si>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</si>
  <si>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</si>
  <si>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</si>
  <si>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</si>
  <si>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</si>
  <si>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</si>
  <si>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</si>
  <si>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</si>
  <si>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</si>
  <si>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</si>
  <si>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</si>
  <si>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</si>
  <si>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</si>
  <si>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</si>
  <si>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</si>
  <si>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</si>
  <si>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</si>
  <si>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</si>
  <si>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</si>
  <si>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</si>
  <si>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</si>
  <si>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</si>
  <si>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</si>
  <si>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</si>
  <si>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</si>
  <si>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</si>
  <si>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</si>
  <si>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</si>
  <si>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</si>
  <si>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</si>
  <si>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</si>
  <si>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</si>
  <si>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</si>
  <si>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</si>
  <si>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</si>
  <si>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</si>
  <si>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</si>
  <si>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</si>
  <si>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</si>
  <si>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</si>
  <si>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</si>
  <si>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</si>
  <si>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</si>
  <si>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</si>
  <si>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</si>
  <si>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</si>
  <si>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</si>
  <si>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</si>
  <si>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</si>
  <si>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</si>
  <si>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</si>
  <si>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</si>
  <si>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</si>
  <si>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</si>
  <si>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</si>
  <si>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</si>
  <si>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</si>
  <si>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</si>
  <si>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</si>
  <si>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</si>
  <si>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</si>
  <si>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</si>
  <si>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</si>
  <si>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</si>
  <si>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</si>
  <si>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</si>
  <si>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</si>
  <si>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</si>
  <si>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</si>
  <si>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</si>
  <si>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</si>
  <si>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</si>
  <si>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</si>
  <si>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</si>
  <si>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</si>
  <si>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</si>
  <si>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</si>
  <si>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</si>
  <si>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</si>
  <si>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</si>
  <si>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</si>
  <si>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</si>
  <si>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</si>
  <si>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</si>
  <si>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</si>
  <si>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</si>
  <si>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</si>
  <si>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</si>
  <si>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</si>
  <si>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</si>
  <si>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</si>
  <si>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</si>
  <si>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</si>
  <si>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</si>
  <si>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</si>
  <si>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</si>
  <si>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</si>
  <si>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</si>
  <si>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</si>
  <si>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</si>
  <si>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</si>
  <si>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</si>
  <si>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</si>
  <si>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</si>
  <si>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</si>
  <si>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</si>
  <si>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</si>
  <si>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</si>
  <si>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</si>
  <si>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</si>
  <si>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</si>
  <si>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</si>
  <si>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</si>
  <si>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</si>
  <si>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</si>
  <si>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</si>
  <si>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</si>
  <si>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</si>
  <si>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</si>
  <si>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</si>
  <si>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</si>
  <si>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</si>
  <si>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</si>
  <si>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</si>
  <si>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</si>
  <si>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</si>
  <si>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</si>
  <si>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</si>
  <si>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</si>
  <si>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</si>
  <si>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</si>
  <si>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</si>
  <si>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</si>
  <si>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</si>
  <si>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</si>
  <si>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</si>
  <si>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</si>
  <si>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</si>
  <si>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</si>
  <si>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</si>
  <si>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</si>
  <si>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</si>
  <si>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</si>
  <si>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</si>
  <si>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</si>
  <si>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</si>
  <si>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</si>
  <si>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</si>
  <si>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</si>
  <si>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</si>
  <si>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</si>
  <si>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</si>
  <si>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</si>
  <si>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</si>
  <si>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</si>
  <si>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</si>
  <si>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</si>
  <si>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</si>
  <si>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</si>
  <si>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</si>
  <si>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</si>
  <si>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</si>
  <si>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</si>
  <si>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</si>
  <si>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</si>
  <si>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</si>
  <si>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</si>
  <si>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</si>
  <si>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</si>
  <si>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</si>
  <si>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</si>
  <si>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</si>
  <si>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</si>
  <si>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</si>
  <si>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</si>
  <si>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</si>
  <si>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</si>
  <si>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</si>
  <si>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</si>
  <si>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</si>
  <si>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</si>
  <si>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</si>
  <si>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</si>
  <si>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</si>
  <si>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</si>
  <si>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</si>
  <si>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</si>
  <si>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</si>
  <si>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</si>
  <si>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</si>
  <si>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</si>
  <si>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</si>
  <si>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</si>
  <si>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</si>
  <si>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</si>
  <si>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</si>
  <si>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</si>
  <si>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</si>
  <si>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</si>
  <si>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</si>
  <si>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</si>
  <si>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</si>
  <si>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</si>
  <si>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</si>
  <si>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</si>
  <si>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</si>
  <si>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</si>
  <si>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</si>
  <si>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</si>
  <si>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</si>
  <si>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</si>
  <si>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</si>
  <si>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</si>
  <si>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</si>
  <si>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</si>
  <si>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</si>
  <si>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</si>
  <si>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</si>
  <si>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</si>
  <si>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</si>
  <si>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</si>
  <si>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</si>
  <si>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</si>
  <si>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</si>
  <si>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</si>
  <si>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</si>
  <si>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</si>
  <si>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</si>
  <si>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</si>
  <si>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</si>
  <si>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</si>
  <si>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</si>
  <si>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</si>
  <si>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</si>
  <si>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</si>
  <si>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</si>
  <si>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</si>
  <si>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</si>
  <si>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</si>
  <si>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</si>
  <si>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</si>
  <si>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</si>
  <si>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</si>
  <si>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</si>
  <si>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</si>
  <si>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</si>
  <si>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</si>
  <si>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</si>
  <si>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</si>
  <si>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</si>
  <si>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</si>
  <si>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</si>
  <si>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</si>
  <si>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</si>
  <si>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</si>
  <si>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</si>
  <si>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</si>
  <si>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</si>
  <si>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</si>
  <si>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</si>
  <si>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</si>
  <si>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</si>
  <si>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</si>
  <si>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</si>
  <si>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</si>
  <si>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</si>
  <si>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</si>
  <si>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</si>
  <si>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</si>
  <si>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</si>
  <si>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</si>
  <si>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</si>
  <si>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</si>
  <si>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</si>
  <si>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</si>
  <si>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</si>
  <si>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</si>
  <si>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</si>
  <si>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</si>
  <si>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</si>
  <si>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</si>
  <si>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</si>
  <si>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</si>
  <si>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</si>
  <si>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</si>
  <si>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</si>
  <si>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</si>
  <si>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</si>
  <si>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</si>
  <si>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</si>
  <si>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</si>
  <si>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</si>
  <si>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</si>
  <si>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</si>
  <si>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</si>
  <si>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</si>
  <si>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</si>
  <si>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</si>
  <si>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</si>
  <si>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</si>
  <si>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</si>
  <si>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</si>
  <si>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</si>
  <si>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</si>
  <si>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</si>
  <si>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</si>
  <si>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</si>
  <si>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</si>
  <si>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</si>
  <si>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</si>
  <si>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</si>
  <si>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</si>
  <si>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</si>
  <si>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</si>
  <si>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</si>
  <si>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</si>
  <si>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</si>
  <si>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</si>
  <si>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</si>
  <si>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</si>
  <si>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</si>
  <si>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</si>
  <si>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</si>
  <si>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</si>
  <si>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</si>
  <si>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</si>
  <si>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</si>
  <si>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</si>
  <si>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</si>
  <si>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</si>
  <si>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</si>
  <si>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</si>
  <si>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</si>
  <si>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</si>
  <si>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</si>
  <si>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</si>
  <si>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</si>
  <si>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</si>
  <si>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</si>
  <si>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</si>
  <si>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</si>
  <si>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</si>
  <si>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</si>
  <si>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</si>
  <si>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</si>
  <si>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</si>
  <si>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</si>
  <si>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</si>
  <si>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</si>
  <si>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</si>
  <si>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</si>
  <si>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</si>
  <si>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</si>
  <si>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</si>
  <si>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</si>
  <si>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</si>
  <si>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</si>
  <si>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</si>
  <si>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</si>
  <si>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</si>
  <si>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</si>
  <si>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</si>
  <si>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</si>
  <si>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</si>
  <si>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</si>
  <si>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</si>
  <si>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</si>
  <si>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</si>
  <si>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</si>
  <si>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</si>
  <si>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</si>
  <si>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</si>
  <si>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</si>
  <si>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</si>
  <si>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</si>
  <si>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</si>
  <si>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</si>
  <si>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</si>
  <si>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</si>
  <si>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</si>
  <si>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</si>
  <si>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</si>
  <si>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</si>
  <si>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</si>
  <si>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</si>
  <si>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</si>
  <si>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</si>
  <si>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</si>
  <si>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</si>
  <si>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</si>
  <si>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</si>
  <si>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</si>
  <si>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</si>
  <si>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</si>
  <si>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</si>
  <si>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</si>
  <si>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</si>
  <si>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</si>
  <si>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</si>
  <si>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</si>
  <si>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</si>
  <si>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</si>
  <si>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</si>
  <si>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</si>
  <si>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</si>
  <si>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</si>
  <si>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</si>
  <si>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</si>
  <si>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</si>
  <si>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</si>
  <si>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</si>
  <si>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</si>
  <si>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</si>
  <si>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</si>
  <si>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</si>
  <si>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</si>
  <si>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</si>
  <si>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</si>
  <si>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</si>
  <si>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</si>
  <si>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</si>
  <si>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</si>
  <si>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</si>
  <si>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</si>
  <si>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</si>
  <si>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</si>
  <si>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</si>
  <si>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</si>
  <si>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</si>
  <si>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</si>
  <si>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</si>
  <si>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</si>
  <si>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</si>
  <si>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</si>
  <si>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</si>
  <si>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</si>
  <si>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</si>
  <si>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</si>
  <si>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</si>
  <si>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</si>
  <si>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</si>
  <si>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</si>
  <si>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</si>
  <si>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</si>
  <si>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</si>
  <si>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</si>
  <si>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</si>
  <si>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</si>
  <si>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</si>
  <si>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</si>
  <si>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</si>
  <si>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</si>
  <si>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</si>
  <si>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</si>
  <si>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</si>
  <si>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</si>
  <si>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</si>
  <si>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</si>
  <si>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</si>
  <si>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</si>
  <si>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</si>
  <si>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</si>
  <si>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</si>
  <si>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</si>
  <si>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</si>
  <si>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</si>
  <si>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</si>
  <si>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</si>
  <si>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</si>
  <si>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</si>
  <si>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</si>
  <si>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</si>
  <si>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</si>
  <si>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</si>
  <si>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</si>
  <si>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</si>
  <si>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</si>
  <si>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</si>
  <si>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</si>
  <si>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</si>
  <si>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</si>
  <si>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</si>
  <si>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</si>
  <si>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</si>
  <si>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</si>
  <si>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</si>
  <si>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</si>
  <si>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</si>
  <si>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</si>
  <si>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</si>
  <si>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</si>
  <si>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</si>
  <si>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</si>
  <si>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</si>
  <si>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</si>
  <si>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</si>
  <si>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</si>
  <si>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</si>
  <si>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</si>
  <si>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</si>
  <si>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</si>
  <si>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</si>
  <si>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</si>
  <si>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</si>
  <si>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</si>
  <si>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</si>
  <si>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</si>
  <si>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</si>
  <si>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</si>
  <si>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</si>
  <si>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</si>
  <si>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</si>
  <si>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</si>
  <si>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</si>
  <si>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</si>
  <si>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</si>
  <si>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</si>
  <si>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</si>
  <si>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</si>
  <si>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</si>
  <si>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</si>
  <si>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</si>
  <si>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</si>
  <si>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</si>
  <si>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</si>
  <si>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</si>
  <si>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</si>
  <si>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</si>
  <si>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</si>
  <si>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</si>
  <si>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</si>
  <si>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</si>
  <si>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</si>
  <si>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</si>
  <si>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</si>
  <si>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</si>
  <si>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</si>
  <si>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</si>
  <si>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</si>
  <si>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</si>
  <si>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</si>
  <si>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</si>
  <si>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</si>
  <si>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</si>
  <si>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</si>
  <si>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</si>
  <si>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</si>
  <si>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</si>
  <si>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</si>
  <si>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</si>
  <si>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</si>
  <si>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</si>
  <si>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</si>
  <si>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</si>
  <si>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</si>
  <si>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</si>
  <si>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</si>
  <si>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</si>
  <si>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</si>
  <si>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</si>
  <si>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</si>
  <si>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</si>
  <si>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</si>
  <si>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</si>
  <si>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</si>
  <si>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</si>
  <si>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</si>
  <si>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</si>
  <si>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</si>
  <si>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</si>
  <si>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</si>
  <si>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</si>
  <si>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</si>
  <si>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</si>
  <si>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</si>
  <si>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</si>
  <si>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</si>
  <si>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</si>
  <si>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</si>
  <si>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</si>
  <si>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</si>
  <si>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</si>
  <si>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</si>
  <si>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</si>
  <si>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</si>
  <si>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</si>
  <si>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</si>
  <si>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</si>
  <si>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</si>
  <si>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</si>
  <si>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</si>
  <si>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</si>
  <si>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</si>
  <si>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</si>
  <si>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</si>
  <si>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</si>
  <si>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</si>
  <si>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</si>
  <si>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</si>
  <si>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</si>
  <si>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</si>
  <si>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</si>
  <si>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</si>
  <si>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</si>
  <si>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</si>
  <si>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</si>
  <si>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</si>
  <si>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</si>
  <si>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</si>
  <si>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</si>
  <si>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</si>
  <si>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</si>
  <si>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</si>
  <si>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</si>
  <si>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</si>
  <si>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</si>
  <si>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</si>
  <si>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</si>
  <si>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</si>
  <si>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</si>
  <si>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</si>
  <si>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</si>
  <si>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</si>
  <si>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</si>
  <si>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</si>
  <si>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</si>
  <si>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</si>
  <si>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</si>
  <si>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</si>
  <si>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</si>
  <si>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</si>
  <si>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</si>
  <si>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</si>
  <si>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</si>
  <si>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</si>
  <si>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</si>
  <si>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</si>
  <si>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</si>
  <si>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</si>
  <si>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</si>
  <si>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</si>
  <si>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</si>
  <si>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</si>
  <si>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</si>
  <si>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</si>
  <si>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</si>
  <si>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</si>
  <si>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</si>
  <si>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</si>
  <si>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</si>
  <si>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</si>
  <si>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</si>
  <si>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</si>
  <si>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</si>
  <si>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</si>
  <si>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</si>
  <si>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</si>
  <si>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</si>
  <si>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</si>
  <si>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</si>
  <si>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</si>
  <si>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</si>
  <si>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</si>
  <si>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</si>
  <si>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</si>
  <si>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</si>
  <si>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</si>
  <si>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</si>
  <si>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</si>
  <si>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</si>
  <si>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</si>
  <si>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</si>
  <si>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</si>
  <si>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</si>
  <si>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</si>
  <si>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</si>
  <si>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</si>
  <si>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</si>
  <si>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</si>
  <si>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</si>
  <si>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</si>
  <si>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</si>
  <si>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</si>
  <si>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</si>
  <si>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</si>
  <si>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</si>
  <si>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</si>
  <si>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</si>
  <si>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</si>
  <si>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</si>
  <si>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</si>
  <si>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</si>
  <si>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</si>
  <si>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</si>
  <si>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</si>
  <si>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</si>
  <si>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</si>
  <si>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</si>
  <si>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</si>
  <si>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</si>
  <si>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</si>
  <si>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</si>
  <si>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</si>
  <si>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</si>
  <si>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</si>
  <si>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</si>
  <si>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</si>
  <si>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</si>
  <si>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</si>
  <si>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</si>
  <si>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</si>
  <si>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</si>
  <si>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</si>
  <si>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</si>
  <si>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</si>
  <si>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</si>
  <si>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</si>
  <si>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</si>
  <si>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</si>
  <si>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</si>
  <si>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</si>
  <si>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</si>
  <si>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</si>
  <si>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</si>
  <si>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</si>
  <si>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</si>
  <si>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</si>
  <si>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</si>
  <si>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</si>
  <si>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</si>
  <si>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</si>
  <si>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</si>
  <si>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</si>
  <si>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</si>
  <si>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</si>
  <si>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</si>
  <si>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</si>
  <si>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</si>
  <si>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</si>
  <si>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</si>
  <si>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</si>
  <si>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</si>
  <si>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</si>
  <si>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</si>
  <si>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</si>
  <si>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</si>
  <si>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</si>
  <si>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</si>
  <si>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</si>
  <si>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</si>
  <si>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</si>
  <si>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</si>
  <si>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</si>
  <si>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</si>
  <si>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</si>
  <si>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</si>
  <si>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</si>
  <si>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</si>
  <si>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</si>
  <si>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</si>
  <si>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</si>
  <si>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</si>
  <si>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</si>
  <si>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</si>
  <si>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</si>
  <si>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</si>
  <si>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</si>
  <si>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</si>
  <si>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</si>
  <si>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</si>
  <si>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</si>
  <si>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</si>
  <si>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</si>
  <si>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</si>
  <si>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</si>
  <si>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</si>
  <si>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</si>
  <si>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</si>
  <si>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</si>
  <si>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</si>
  <si>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</si>
  <si>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</si>
  <si>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</si>
  <si>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</si>
  <si>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</si>
  <si>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</si>
  <si>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</si>
  <si>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</si>
  <si>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</si>
  <si>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</si>
  <si>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</si>
  <si>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</si>
  <si>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</si>
  <si>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</si>
  <si>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</si>
  <si>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</si>
  <si>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</si>
  <si>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</si>
  <si>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</si>
  <si>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</si>
  <si>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</si>
  <si>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</si>
  <si>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</si>
  <si>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</si>
  <si>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</si>
  <si>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</si>
  <si>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</si>
  <si>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</si>
  <si>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</si>
  <si>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</si>
  <si>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</si>
  <si>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</si>
  <si>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</si>
  <si>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</si>
  <si>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</si>
  <si>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</si>
  <si>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</si>
  <si>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</si>
  <si>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</si>
  <si>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</si>
  <si>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</si>
  <si>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</si>
  <si>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</si>
  <si>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</si>
  <si>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</si>
  <si>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</si>
  <si>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</si>
  <si>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</si>
  <si>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</si>
  <si>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</si>
  <si>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</si>
  <si>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</si>
  <si>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</si>
  <si>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</si>
  <si>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</si>
  <si>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</si>
  <si>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</si>
  <si>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</si>
  <si>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</si>
  <si>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</si>
  <si>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</si>
  <si>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</si>
  <si>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</si>
  <si>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</si>
  <si>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</si>
  <si>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</si>
  <si>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</si>
  <si>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</si>
  <si>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</si>
  <si>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</si>
  <si>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</si>
  <si>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</si>
  <si>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</si>
  <si>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</si>
  <si>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</si>
  <si>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</si>
  <si>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</si>
  <si>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</si>
  <si>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</si>
  <si>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</si>
  <si>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</si>
  <si>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</si>
  <si>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</si>
  <si>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</si>
  <si>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</si>
  <si>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</si>
  <si>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</si>
  <si>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</si>
  <si>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</si>
  <si>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</si>
  <si>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</si>
  <si>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</si>
  <si>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</si>
  <si>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</si>
  <si>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</si>
  <si>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</si>
  <si>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</si>
  <si>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</si>
  <si>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</si>
  <si>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</si>
  <si>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</si>
  <si>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</si>
  <si>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</si>
  <si>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</si>
  <si>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</si>
  <si>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</si>
  <si>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</si>
  <si>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</si>
  <si>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</si>
  <si>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</si>
  <si>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</si>
  <si>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</si>
  <si>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</si>
  <si>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</si>
  <si>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</si>
  <si>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</si>
  <si>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</si>
  <si>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</si>
  <si>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</si>
  <si>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</si>
  <si>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</si>
  <si>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</si>
  <si>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</si>
  <si>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</si>
  <si>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</si>
  <si>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</si>
  <si>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</si>
  <si>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</si>
  <si>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</si>
  <si>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</si>
  <si>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</si>
  <si>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</si>
  <si>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</si>
  <si>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</si>
  <si>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</si>
  <si>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</si>
  <si>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</si>
  <si>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</si>
  <si>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</si>
  <si>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</si>
  <si>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</si>
  <si>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</si>
  <si>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</si>
  <si>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</si>
  <si>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</si>
  <si>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</si>
  <si>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</si>
  <si>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</si>
  <si>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</si>
  <si>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</si>
  <si>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</si>
  <si>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</si>
  <si>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</si>
  <si>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</si>
  <si>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</si>
  <si>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</si>
  <si>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</si>
  <si>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</si>
  <si>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</si>
  <si>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</si>
  <si>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</si>
  <si>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</si>
  <si>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</si>
  <si>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</si>
  <si>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</si>
  <si>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</si>
  <si>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</si>
  <si>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</si>
  <si>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</si>
  <si>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</si>
  <si>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</si>
  <si>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</si>
  <si>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</si>
  <si>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</si>
  <si>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</si>
  <si>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</si>
  <si>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</si>
  <si>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</si>
  <si>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</si>
  <si>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</si>
  <si>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</si>
  <si>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</si>
  <si>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</si>
  <si>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</si>
  <si>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</si>
  <si>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</si>
  <si>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</si>
  <si>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</si>
  <si>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</si>
  <si>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</si>
  <si>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</si>
  <si>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</si>
  <si>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</si>
  <si>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</si>
  <si>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</si>
  <si>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</si>
  <si>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</si>
  <si>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</si>
  <si>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</si>
  <si>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</si>
  <si>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</si>
  <si>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</si>
  <si>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</si>
  <si>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</si>
  <si>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</si>
  <si>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</si>
  <si>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</si>
  <si>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</si>
  <si>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</si>
  <si>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</si>
  <si>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</si>
  <si>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</si>
  <si>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</si>
  <si>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</si>
  <si>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</si>
  <si>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</si>
  <si>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</si>
  <si>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</si>
  <si>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</si>
  <si>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</si>
  <si>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</si>
  <si>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</si>
  <si>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</si>
  <si>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</si>
  <si>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</si>
  <si>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</si>
  <si>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</si>
  <si>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</si>
  <si>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</si>
  <si>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</si>
  <si>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</si>
  <si>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</si>
  <si>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</si>
  <si>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</si>
  <si>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</si>
  <si>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</si>
  <si>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</si>
  <si>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</si>
  <si>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</si>
  <si>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</si>
  <si>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</si>
  <si>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</si>
  <si>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</si>
  <si>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</si>
  <si>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</si>
  <si>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</si>
  <si>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</si>
  <si>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</si>
  <si>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</si>
  <si>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</si>
  <si>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</si>
  <si>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</si>
  <si>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</si>
  <si>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</si>
  <si>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</si>
  <si>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</si>
  <si>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</si>
  <si>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</si>
  <si>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</si>
  <si>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</si>
  <si>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</si>
  <si>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</si>
  <si>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</si>
  <si>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</si>
  <si>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</si>
  <si>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</si>
  <si>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</si>
  <si>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</si>
  <si>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</si>
  <si>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</si>
  <si>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</si>
  <si>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</si>
  <si>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</si>
  <si>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</si>
  <si>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</si>
  <si>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</si>
  <si>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</si>
  <si>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</si>
  <si>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</si>
  <si>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</si>
  <si>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</si>
  <si>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</si>
  <si>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</si>
  <si>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</si>
  <si>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</si>
  <si>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</si>
  <si>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</si>
  <si>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</si>
  <si>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</si>
  <si>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</si>
  <si>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</si>
  <si>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</si>
  <si>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</si>
  <si>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</si>
  <si>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</si>
  <si>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</si>
  <si>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</si>
  <si>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</si>
  <si>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</si>
  <si>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</si>
  <si>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</si>
  <si>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</si>
  <si>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</si>
  <si>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</si>
  <si>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</si>
  <si>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</si>
  <si>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</si>
  <si>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</si>
  <si>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</si>
  <si>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</si>
  <si>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</si>
  <si>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</si>
  <si>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</si>
  <si>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</si>
  <si>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</si>
  <si>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</si>
  <si>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</si>
  <si>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</si>
  <si>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</si>
  <si>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</si>
  <si>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</si>
  <si>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</si>
  <si>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</si>
  <si>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</si>
  <si>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</si>
  <si>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</si>
  <si>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</si>
  <si>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</si>
  <si>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</si>
  <si>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</si>
  <si>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</si>
  <si>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</si>
  <si>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</si>
  <si>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</si>
  <si>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</si>
  <si>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</si>
  <si>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</si>
  <si>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</si>
  <si>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</si>
  <si>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</si>
  <si>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</si>
  <si>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</si>
  <si>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</si>
  <si>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</si>
  <si>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</si>
  <si>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</si>
  <si>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</si>
  <si>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</si>
  <si>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</si>
  <si>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</si>
  <si>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</si>
  <si>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</si>
  <si>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</si>
  <si>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</si>
  <si>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</si>
  <si>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</si>
  <si>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</si>
  <si>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</si>
  <si>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</si>
  <si>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</si>
  <si>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</si>
  <si>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</si>
  <si>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</si>
  <si>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</si>
  <si>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</si>
  <si>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</si>
  <si>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</si>
  <si>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</si>
  <si>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</si>
  <si>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</si>
  <si>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</si>
  <si>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</si>
  <si>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</si>
  <si>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</si>
  <si>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</si>
  <si>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</si>
  <si>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</si>
  <si>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</si>
  <si>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</si>
  <si>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</si>
  <si>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</si>
  <si>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</si>
  <si>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</si>
  <si>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</si>
  <si>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</si>
  <si>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</si>
  <si>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</si>
  <si>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</si>
  <si>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</si>
  <si>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</si>
  <si>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</si>
  <si>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</si>
  <si>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</si>
  <si>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</si>
  <si>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</si>
  <si>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</si>
  <si>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</si>
  <si>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</si>
  <si>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</si>
  <si>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</si>
  <si>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</si>
  <si>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</si>
  <si>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</si>
  <si>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</si>
  <si>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</si>
  <si>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</si>
  <si>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</si>
  <si>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</si>
  <si>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</si>
  <si>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</si>
  <si>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</si>
  <si>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</si>
  <si>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</si>
  <si>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</si>
  <si>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</si>
  <si>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</si>
  <si>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</si>
  <si>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</si>
  <si>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</si>
  <si>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</si>
  <si>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</si>
  <si>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</si>
  <si>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</si>
  <si>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</si>
  <si>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</si>
  <si>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</si>
  <si>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</si>
  <si>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</si>
  <si>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</si>
  <si>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</si>
  <si>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</si>
  <si>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</si>
  <si>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</si>
  <si>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</si>
  <si>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</si>
  <si>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</si>
  <si>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</si>
  <si>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</si>
  <si>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</si>
  <si>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</si>
  <si>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</si>
  <si>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</si>
  <si>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</si>
  <si>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</si>
  <si>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</si>
  <si>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</si>
  <si>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</si>
  <si>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</si>
  <si>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</si>
  <si>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</si>
  <si>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</si>
  <si>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</si>
  <si>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</si>
  <si>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</si>
  <si>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</si>
  <si>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</si>
  <si>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</si>
  <si>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</si>
  <si>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</si>
  <si>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</si>
  <si>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</si>
  <si>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</si>
  <si>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</si>
  <si>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</si>
  <si>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</si>
  <si>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</si>
  <si>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</si>
  <si>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</si>
  <si>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</si>
  <si>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</si>
  <si>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</si>
  <si>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</si>
  <si>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</si>
  <si>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</si>
  <si>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</si>
  <si>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</si>
  <si>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</si>
  <si>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</si>
  <si>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</si>
  <si>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</si>
  <si>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</si>
  <si>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</si>
  <si>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</si>
  <si>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</si>
  <si>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</si>
  <si>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</si>
  <si>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</si>
  <si>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</si>
  <si>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</si>
  <si>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</si>
  <si>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</si>
  <si>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</si>
  <si>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</si>
  <si>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</si>
  <si>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</si>
  <si>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</si>
  <si>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</si>
  <si>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</si>
  <si>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</si>
  <si>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</si>
  <si>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</si>
  <si>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</si>
  <si>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</si>
  <si>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</si>
  <si>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</si>
  <si>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</si>
  <si>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</si>
  <si>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</si>
  <si>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</si>
  <si>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</si>
  <si>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</si>
  <si>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</si>
  <si>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</si>
  <si>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</si>
  <si>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</si>
  <si>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</si>
  <si>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</si>
  <si>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</si>
  <si>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</si>
  <si>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</si>
  <si>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</si>
  <si>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</si>
  <si>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</si>
  <si>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</si>
  <si>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</si>
  <si>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</si>
  <si>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</si>
  <si>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</si>
  <si>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</si>
  <si>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</si>
  <si>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</si>
  <si>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</si>
  <si>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</si>
  <si>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</si>
  <si>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</si>
  <si>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</si>
  <si>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</si>
  <si>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</si>
  <si>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</si>
  <si>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</si>
  <si>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</si>
  <si>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</si>
  <si>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</si>
  <si>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</si>
  <si>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</si>
  <si>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</si>
  <si>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</si>
  <si>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</si>
  <si>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</si>
  <si>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</si>
  <si>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</si>
  <si>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</si>
  <si>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</si>
  <si>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</si>
  <si>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</si>
  <si>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</si>
  <si>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</si>
  <si>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</si>
  <si>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</si>
  <si>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</si>
  <si>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</si>
  <si>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</si>
  <si>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</si>
  <si>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</si>
  <si>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</si>
  <si>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</si>
  <si>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</si>
  <si>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</si>
  <si>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</si>
  <si>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</si>
  <si>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</si>
  <si>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</si>
  <si>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</si>
  <si>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</si>
  <si>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</si>
  <si>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</si>
  <si>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</si>
  <si>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</si>
  <si>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</si>
  <si>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</si>
  <si>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</si>
  <si>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</si>
  <si>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</si>
  <si>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</si>
  <si>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</si>
  <si>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</si>
  <si>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</si>
  <si>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</si>
  <si>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</si>
  <si>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</si>
  <si>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</si>
  <si>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</si>
  <si>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</si>
  <si>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</si>
  <si>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</si>
  <si>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</si>
  <si>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</si>
  <si>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</si>
  <si>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</si>
  <si>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</si>
  <si>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</si>
  <si>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</si>
  <si>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</si>
  <si>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</si>
  <si>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</si>
  <si>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</si>
  <si>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</si>
  <si>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</si>
  <si>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</si>
  <si>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</si>
  <si>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</si>
  <si>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</si>
  <si>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</si>
  <si>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</si>
  <si>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</si>
  <si>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</si>
  <si>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</si>
  <si>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</si>
  <si>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</si>
  <si>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</si>
  <si>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</si>
  <si>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</si>
  <si>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</si>
  <si>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</si>
  <si>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</si>
  <si>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</si>
  <si>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</si>
  <si>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</si>
  <si>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</si>
  <si>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</si>
  <si>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</si>
  <si>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</si>
  <si>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</si>
  <si>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</si>
  <si>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</si>
  <si>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</si>
  <si>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</si>
  <si>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</si>
  <si>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</si>
  <si>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</si>
  <si>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</si>
  <si>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</si>
  <si>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</si>
  <si>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</si>
  <si>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</si>
  <si>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</si>
  <si>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</si>
  <si>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</si>
  <si>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</si>
  <si>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</si>
  <si>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</si>
  <si>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</si>
  <si>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</si>
  <si>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</si>
  <si>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</si>
  <si>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</si>
  <si>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</si>
  <si>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</si>
  <si>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</si>
  <si>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</si>
  <si>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</si>
  <si>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</si>
  <si>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</si>
  <si>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</si>
  <si>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</si>
  <si>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</si>
  <si>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</si>
  <si>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</si>
  <si>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</si>
  <si>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</si>
  <si>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</si>
  <si>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</si>
  <si>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</si>
  <si>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</si>
  <si>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</si>
  <si>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</si>
  <si>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</si>
  <si>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</si>
  <si>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</si>
  <si>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</si>
  <si>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</si>
  <si>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</si>
  <si>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</si>
  <si>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</si>
  <si>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</si>
  <si>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</si>
  <si>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</si>
  <si>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</si>
  <si>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</si>
  <si>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</si>
  <si>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</si>
  <si>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</si>
  <si>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</si>
  <si>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</si>
  <si>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</si>
  <si>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</si>
  <si>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</si>
  <si>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</si>
  <si>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</si>
  <si>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</si>
  <si>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</si>
  <si>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</si>
  <si>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</si>
  <si>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</si>
  <si>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</si>
  <si>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</si>
  <si>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</si>
  <si>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</si>
  <si>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</si>
  <si>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</si>
  <si>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</si>
  <si>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</si>
  <si>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</si>
  <si>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</si>
  <si>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</si>
  <si>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</si>
  <si>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</si>
  <si>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</si>
  <si>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</si>
  <si>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</si>
  <si>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</si>
  <si>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</si>
  <si>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</si>
  <si>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</si>
  <si>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</si>
  <si>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</si>
  <si>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</si>
  <si>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</si>
  <si>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</si>
  <si>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</si>
  <si>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</si>
  <si>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</si>
  <si>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</si>
  <si>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</si>
  <si>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</si>
  <si>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</si>
  <si>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</si>
  <si>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</si>
  <si>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</si>
  <si>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</si>
  <si>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</si>
  <si>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</si>
  <si>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</si>
  <si>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</si>
  <si>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</si>
  <si>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</si>
  <si>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</si>
  <si>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</si>
  <si>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</si>
  <si>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</si>
  <si>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</si>
  <si>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</si>
  <si>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</si>
  <si>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</si>
  <si>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</si>
  <si>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</si>
  <si>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</si>
  <si>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</si>
  <si>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</si>
  <si>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</si>
  <si>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</si>
  <si>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</si>
  <si>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</si>
  <si>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</si>
  <si>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</si>
  <si>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</si>
  <si>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</si>
  <si>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</si>
  <si>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</si>
  <si>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</si>
  <si>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</si>
  <si>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</si>
  <si>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</si>
  <si>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</si>
  <si>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</si>
  <si>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</si>
  <si>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</si>
  <si>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</si>
  <si>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</si>
  <si>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</si>
  <si>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</si>
  <si>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</si>
  <si>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</si>
  <si>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</si>
  <si>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</si>
  <si>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</si>
  <si>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</si>
  <si>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</si>
  <si>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</si>
  <si>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</si>
  <si>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</si>
  <si>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</si>
  <si>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</si>
  <si>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</si>
  <si>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</si>
  <si>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</si>
  <si>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</si>
  <si>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</si>
  <si>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</si>
  <si>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</si>
  <si>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</si>
  <si>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</si>
  <si>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</si>
  <si>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</si>
  <si>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</si>
  <si>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</si>
  <si>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</si>
  <si>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</si>
  <si>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</si>
  <si>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</si>
  <si>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</si>
  <si>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</si>
  <si>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</si>
  <si>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</si>
  <si>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</si>
  <si>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</si>
  <si>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</si>
  <si>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</si>
  <si>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</si>
  <si>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</si>
  <si>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</si>
  <si>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</si>
  <si>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</si>
  <si>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</si>
  <si>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</si>
  <si>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</si>
  <si>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</si>
  <si>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</si>
  <si>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</si>
  <si>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</si>
  <si>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</si>
  <si>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</si>
  <si>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</si>
  <si>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</si>
  <si>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</si>
  <si>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</si>
  <si>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</si>
  <si>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</si>
  <si>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</si>
  <si>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</si>
  <si>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</si>
  <si>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</si>
  <si>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</si>
  <si>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</si>
  <si>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</si>
  <si>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</si>
  <si>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</si>
  <si>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</si>
  <si>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</si>
  <si>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</si>
  <si>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</si>
  <si>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</si>
  <si>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</si>
  <si>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</si>
  <si>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</si>
  <si>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</si>
  <si>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</si>
  <si>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</si>
  <si>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</si>
  <si>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</si>
  <si>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</si>
  <si>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</si>
  <si>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</si>
  <si>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</si>
  <si>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</si>
  <si>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</si>
  <si>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</si>
  <si>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</si>
  <si>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</si>
  <si>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</si>
  <si>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</si>
  <si>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</si>
  <si>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</si>
  <si>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</si>
  <si>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</si>
  <si>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</si>
  <si>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</si>
  <si>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</si>
  <si>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</si>
  <si>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</si>
  <si>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</si>
  <si>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</si>
  <si>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</si>
  <si>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</si>
  <si>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</si>
  <si>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</si>
  <si>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</si>
  <si>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</si>
  <si>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</si>
  <si>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</si>
  <si>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</si>
  <si>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</si>
  <si>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</si>
  <si>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</si>
  <si>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</si>
  <si>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</si>
  <si>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</si>
  <si>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</si>
  <si>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</si>
  <si>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</si>
  <si>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</si>
  <si>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</si>
  <si>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</si>
  <si>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</si>
  <si>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</si>
  <si>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</si>
  <si>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</si>
  <si>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</si>
  <si>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</si>
  <si>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</si>
  <si>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</si>
  <si>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</si>
  <si>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</si>
  <si>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</si>
  <si>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</si>
  <si>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</si>
  <si>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</si>
  <si>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</si>
  <si>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</si>
  <si>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</si>
  <si>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</si>
  <si>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</si>
  <si>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</si>
  <si>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</si>
  <si>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</si>
  <si>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</si>
  <si>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</si>
  <si>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</si>
  <si>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</si>
  <si>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</si>
  <si>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</si>
  <si>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</si>
  <si>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</si>
  <si>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</si>
  <si>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</si>
  <si>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</si>
  <si>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</si>
  <si>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</si>
  <si>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</si>
  <si>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</si>
  <si>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</si>
  <si>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</si>
  <si>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</si>
  <si>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</si>
  <si>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</si>
  <si>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</si>
  <si>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</si>
  <si>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</si>
  <si>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</si>
  <si>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</si>
  <si>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</si>
  <si>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</si>
  <si>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</si>
  <si>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</si>
  <si>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</si>
  <si>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</si>
  <si>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</si>
  <si>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</si>
  <si>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</si>
  <si>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</si>
  <si>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</si>
  <si>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</si>
  <si>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</si>
  <si>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</si>
  <si>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</si>
  <si>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</si>
  <si>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</si>
  <si>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</si>
  <si>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</si>
  <si>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</si>
  <si>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</si>
  <si>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</si>
  <si>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</si>
  <si>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</si>
  <si>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</si>
  <si>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</si>
  <si>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</si>
  <si>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</si>
  <si>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</si>
  <si>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</si>
  <si>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</si>
  <si>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</si>
  <si>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</si>
  <si>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</si>
  <si>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</si>
  <si>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</si>
  <si>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</si>
  <si>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</si>
  <si>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</si>
  <si>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</si>
  <si>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</si>
  <si>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</si>
  <si>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</si>
  <si>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</si>
  <si>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</si>
  <si>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</si>
  <si>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</si>
  <si>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</si>
  <si>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</si>
  <si>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</si>
  <si>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</si>
  <si>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</si>
  <si>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</si>
  <si>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</si>
  <si>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</si>
  <si>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</si>
  <si>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</si>
  <si>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</si>
  <si>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</si>
  <si>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</si>
  <si>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</si>
  <si>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</si>
  <si>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</si>
  <si>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</si>
  <si>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</si>
  <si>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</si>
  <si>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</si>
  <si>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</si>
  <si>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</si>
  <si>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</si>
  <si>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</si>
  <si>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</si>
  <si>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</si>
  <si>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</si>
  <si>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</si>
  <si>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</si>
  <si>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</si>
  <si>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</si>
  <si>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</si>
  <si>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</si>
  <si>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</si>
  <si>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</si>
  <si>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</si>
  <si>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</si>
  <si>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</si>
  <si>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</si>
  <si>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</si>
  <si>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</si>
  <si>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</si>
  <si>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</si>
  <si>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</si>
  <si>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</si>
  <si>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</si>
  <si>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</si>
  <si>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</si>
  <si>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</si>
  <si>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</si>
  <si>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</si>
  <si>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</si>
  <si>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</si>
  <si>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</si>
  <si>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</si>
  <si>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</si>
  <si>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</si>
  <si>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</si>
  <si>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</si>
  <si>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</si>
  <si>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</si>
  <si>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</si>
  <si>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</si>
  <si>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</si>
  <si>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</si>
  <si>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</si>
  <si>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</si>
  <si>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</si>
  <si>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</si>
  <si>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</si>
  <si>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</si>
  <si>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</si>
  <si>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</si>
  <si>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</si>
  <si>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</si>
  <si>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</si>
  <si>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</si>
  <si>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</si>
  <si>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</si>
  <si>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</si>
  <si>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</si>
  <si>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</si>
  <si>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</si>
  <si>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</si>
  <si>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</si>
  <si>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</si>
  <si>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</si>
  <si>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</si>
  <si>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</si>
  <si>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</si>
  <si>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</si>
  <si>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</si>
  <si>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</si>
  <si>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</si>
  <si>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</si>
  <si>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</si>
  <si>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</si>
  <si>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</si>
  <si>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</si>
  <si>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</si>
  <si>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</si>
  <si>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</si>
  <si>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</si>
  <si>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</si>
  <si>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</si>
  <si>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</si>
  <si>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</si>
  <si>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</si>
  <si>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</si>
  <si>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</si>
  <si>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</si>
  <si>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</si>
  <si>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</si>
  <si>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</si>
  <si>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</si>
  <si>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</si>
  <si>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</si>
  <si>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</si>
  <si>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</si>
  <si>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</si>
  <si>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</si>
  <si>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</si>
  <si>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</si>
  <si>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</si>
  <si>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</si>
  <si>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</si>
  <si>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</si>
  <si>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</si>
  <si>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</si>
  <si>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</si>
  <si>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</si>
  <si>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</si>
  <si>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</si>
  <si>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</si>
  <si>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</si>
  <si>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</si>
  <si>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</si>
  <si>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</si>
  <si>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</si>
  <si>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</si>
  <si>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</si>
  <si>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</si>
  <si>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</si>
  <si>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</si>
  <si>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</si>
  <si>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</si>
  <si>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</si>
  <si>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</si>
  <si>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</si>
  <si>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</si>
  <si>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</si>
  <si>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</si>
  <si>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</si>
  <si>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</si>
  <si>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</si>
  <si>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</si>
  <si>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</si>
  <si>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</si>
  <si>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</si>
  <si>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</si>
  <si>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</si>
  <si>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</si>
  <si>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</si>
  <si>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</si>
  <si>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</si>
  <si>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</si>
  <si>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</si>
  <si>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</si>
  <si>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</si>
  <si>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</si>
  <si>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</si>
  <si>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</si>
  <si>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</si>
  <si>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</si>
  <si>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</si>
  <si>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</si>
  <si>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</si>
  <si>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</si>
  <si>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</si>
  <si>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</si>
  <si>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</si>
  <si>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</si>
  <si>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</si>
  <si>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</si>
  <si>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</si>
  <si>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</si>
  <si>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</si>
  <si>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</si>
  <si>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</si>
  <si>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</si>
  <si>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</si>
  <si>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</si>
  <si>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</si>
  <si>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</si>
  <si>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</si>
  <si>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</si>
  <si>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</si>
  <si>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</si>
  <si>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</si>
  <si>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</si>
  <si>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</si>
  <si>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</si>
  <si>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</si>
  <si>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</si>
  <si>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</si>
  <si>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</si>
  <si>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</si>
  <si>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</si>
  <si>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</si>
  <si>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</si>
  <si>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</si>
  <si>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</si>
  <si>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</si>
  <si>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</si>
  <si>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</si>
  <si>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</si>
  <si>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</si>
  <si>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</si>
  <si>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</si>
  <si>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</si>
  <si>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</si>
  <si>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</si>
  <si>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</si>
  <si>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</si>
  <si>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</si>
  <si>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</si>
  <si>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</si>
  <si>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</si>
  <si>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</si>
  <si>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</si>
  <si>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</si>
  <si>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</si>
  <si>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</si>
  <si>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</si>
  <si>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</si>
  <si>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</si>
  <si>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</si>
  <si>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</si>
  <si>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</si>
  <si>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</si>
  <si>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</si>
  <si>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</si>
  <si>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</si>
  <si>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</si>
  <si>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</si>
  <si>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</si>
  <si>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</si>
  <si>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</si>
  <si>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</si>
  <si>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</si>
  <si>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</si>
  <si>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</si>
  <si>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</si>
  <si>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</si>
  <si>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</si>
  <si>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</si>
  <si>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</si>
  <si>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</si>
  <si>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</si>
  <si>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</si>
  <si>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</si>
  <si>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</si>
  <si>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</si>
  <si>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</si>
  <si>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</si>
  <si>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</si>
  <si>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</si>
  <si>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</si>
  <si>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</si>
  <si>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</si>
  <si>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</si>
  <si>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</si>
  <si>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</si>
  <si>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</si>
  <si>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</si>
  <si>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</si>
  <si>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</si>
  <si>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</si>
  <si>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</si>
  <si>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</si>
  <si>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</si>
  <si>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</si>
  <si>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</si>
  <si>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</si>
  <si>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</si>
  <si>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</si>
  <si>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</si>
  <si>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</si>
  <si>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</si>
  <si>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</si>
  <si>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</si>
  <si>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</si>
  <si>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</si>
  <si>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</si>
  <si>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</si>
  <si>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</si>
  <si>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</si>
  <si>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</si>
  <si>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</si>
  <si>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</si>
  <si>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</si>
  <si>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</si>
  <si>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</si>
  <si>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</si>
  <si>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</si>
  <si>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</si>
  <si>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</si>
  <si>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</si>
  <si>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</si>
  <si>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</si>
  <si>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</si>
  <si>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</si>
  <si>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</si>
  <si>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</si>
  <si>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</si>
  <si>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</si>
  <si>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</si>
  <si>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</si>
  <si>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</si>
  <si>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</si>
  <si>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</si>
  <si>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</si>
  <si>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</si>
  <si>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</si>
  <si>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</si>
  <si>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</si>
  <si>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</si>
  <si>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</si>
  <si>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</si>
  <si>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</si>
  <si>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</si>
  <si>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</si>
  <si>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</si>
  <si>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</si>
  <si>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</si>
  <si>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</si>
  <si>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</si>
  <si>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</si>
  <si>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</si>
  <si>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</si>
  <si>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</si>
  <si>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</si>
  <si>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</si>
  <si>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</si>
  <si>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</si>
  <si>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</si>
  <si>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</si>
  <si>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</si>
  <si>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</si>
  <si>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</si>
  <si>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</si>
  <si>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</si>
  <si>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</si>
  <si>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</si>
  <si>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</si>
  <si>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</si>
  <si>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</si>
  <si>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</si>
  <si>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</si>
  <si>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</si>
  <si>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</si>
  <si>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</si>
  <si>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</si>
  <si>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</si>
  <si>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</si>
  <si>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</si>
  <si>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</si>
  <si>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</si>
  <si>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</si>
  <si>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</si>
  <si>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</si>
  <si>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</si>
  <si>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</si>
  <si>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</si>
  <si>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</si>
  <si>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</si>
  <si>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</si>
  <si>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</si>
  <si>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</si>
  <si>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</si>
  <si>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</si>
  <si>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</si>
  <si>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</si>
  <si>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</si>
  <si>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</si>
  <si>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</si>
  <si>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</si>
  <si>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</si>
  <si>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</si>
  <si>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</si>
  <si>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</si>
  <si>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</si>
  <si>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</si>
  <si>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</si>
  <si>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</si>
  <si>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</si>
  <si>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</si>
  <si>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</si>
  <si>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</si>
  <si>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</si>
  <si>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</si>
  <si>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</si>
  <si>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</si>
  <si>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</si>
  <si>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</si>
  <si>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</si>
  <si>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</si>
  <si>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</si>
  <si>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</si>
  <si>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</si>
  <si>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</si>
  <si>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</si>
  <si>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</si>
  <si>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</si>
  <si>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</si>
  <si>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</si>
  <si>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</si>
  <si>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</si>
  <si>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</si>
  <si>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</si>
  <si>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</si>
  <si>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</si>
  <si>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</si>
  <si>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</si>
  <si>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</si>
  <si>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</si>
  <si>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</si>
  <si>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</si>
  <si>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</si>
  <si>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</si>
  <si>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</si>
  <si>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</si>
  <si>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</si>
  <si>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</si>
  <si>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</si>
  <si>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</si>
  <si>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</si>
  <si>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</si>
  <si>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</si>
  <si>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</si>
  <si>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</si>
  <si>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</si>
  <si>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</si>
  <si>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</si>
  <si>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</si>
  <si>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</si>
  <si>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</si>
  <si>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</si>
  <si>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</si>
  <si>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</si>
  <si>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</si>
  <si>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</si>
  <si>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</si>
  <si>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</si>
  <si>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</si>
  <si>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</si>
  <si>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</si>
  <si>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</si>
  <si>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</si>
  <si>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</si>
  <si>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</si>
  <si>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</si>
  <si>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</si>
  <si>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</si>
  <si>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</si>
  <si>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</si>
  <si>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</si>
  <si>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</si>
  <si>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</si>
  <si>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</si>
  <si>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</si>
  <si>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</si>
  <si>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</si>
  <si>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</si>
  <si>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</si>
  <si>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</si>
  <si>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</si>
  <si>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</si>
  <si>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</si>
  <si>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</si>
  <si>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</si>
  <si>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</si>
  <si>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</si>
  <si>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</si>
  <si>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</si>
  <si>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</si>
  <si>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</si>
  <si>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</si>
  <si>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</si>
  <si>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</si>
  <si>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</si>
  <si>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</si>
  <si>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</si>
  <si>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</si>
  <si>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</si>
  <si>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</si>
  <si>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</si>
  <si>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</si>
  <si>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</si>
  <si>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</si>
  <si>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</si>
  <si>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</si>
  <si>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</si>
  <si>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</si>
  <si>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</si>
  <si>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</si>
  <si>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</si>
  <si>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</si>
  <si>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</si>
  <si>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</si>
  <si>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</si>
  <si>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</si>
  <si>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</si>
  <si>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</si>
  <si>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</si>
  <si>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</si>
  <si>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</si>
  <si>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</si>
  <si>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</si>
  <si>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</si>
  <si>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</si>
  <si>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</si>
  <si>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</si>
  <si>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</si>
  <si>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</si>
  <si>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</si>
  <si>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</si>
  <si>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</si>
  <si>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</si>
  <si>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</si>
  <si>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</si>
  <si>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</si>
  <si>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</si>
  <si>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</si>
  <si>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</si>
  <si>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</si>
  <si>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</si>
  <si>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</si>
  <si>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</si>
  <si>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</si>
  <si>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</si>
  <si>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</si>
  <si>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</si>
  <si>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</si>
  <si>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</si>
  <si>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</si>
  <si>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</si>
  <si>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</si>
  <si>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</si>
  <si>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</si>
  <si>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</si>
  <si>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</si>
  <si>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</si>
  <si>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</si>
  <si>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</si>
  <si>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</si>
  <si>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</si>
  <si>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</si>
  <si>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</si>
  <si>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</si>
  <si>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</si>
  <si>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</si>
  <si>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</si>
  <si>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</si>
  <si>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</si>
  <si>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</si>
  <si>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</si>
  <si>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</si>
  <si>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</si>
  <si>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</si>
  <si>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</si>
  <si>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</si>
  <si>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</si>
  <si>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</si>
  <si>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</si>
  <si>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</si>
  <si>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</si>
  <si>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</si>
  <si>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</si>
  <si>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</si>
  <si>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</si>
  <si>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</si>
  <si>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</si>
  <si>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</si>
  <si>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</si>
  <si>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</si>
  <si>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</si>
  <si>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</si>
  <si>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</si>
  <si>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</si>
  <si>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</si>
  <si>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</si>
  <si>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</si>
  <si>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</si>
  <si>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</si>
  <si>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</si>
  <si>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</si>
  <si>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</si>
  <si>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</si>
  <si>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</si>
  <si>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</si>
  <si>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</si>
  <si>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</si>
  <si>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</si>
  <si>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</si>
  <si>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</si>
  <si>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</si>
  <si>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</si>
  <si>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</si>
  <si>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</si>
  <si>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</si>
  <si>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</si>
  <si>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</si>
  <si>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</si>
  <si>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</si>
  <si>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</si>
  <si>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</si>
  <si>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</si>
  <si>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</si>
  <si>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</si>
  <si>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</si>
  <si>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</si>
  <si>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</si>
  <si>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</si>
  <si>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</si>
  <si>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</si>
  <si>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</si>
  <si>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</si>
  <si>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</si>
  <si>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</si>
  <si>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</si>
  <si>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</si>
  <si>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</si>
  <si>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</si>
  <si>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</si>
  <si>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</si>
  <si>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</si>
  <si>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</si>
  <si>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</si>
  <si>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</si>
  <si>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</si>
  <si>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</si>
  <si>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</si>
  <si>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</si>
  <si>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</si>
  <si>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</si>
  <si>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</si>
  <si>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</si>
  <si>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</si>
  <si>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</si>
  <si>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</si>
  <si>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</si>
  <si>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</si>
  <si>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</si>
  <si>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</si>
  <si>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</si>
  <si>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</si>
  <si>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</si>
  <si>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</si>
  <si>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</si>
  <si>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</si>
  <si>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</si>
  <si>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</si>
  <si>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</si>
  <si>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</si>
  <si>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</si>
  <si>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</si>
  <si>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</si>
  <si>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</si>
  <si>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</si>
  <si>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</si>
  <si>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</si>
  <si>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</si>
  <si>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</si>
  <si>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</si>
  <si>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</si>
  <si>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</si>
  <si>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</si>
  <si>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</si>
  <si>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</si>
  <si>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</si>
  <si>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</si>
  <si>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</si>
  <si>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</si>
  <si>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</si>
  <si>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</si>
  <si>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</si>
  <si>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</si>
  <si>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</si>
  <si>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</si>
  <si>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</si>
  <si>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</si>
  <si>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</si>
  <si>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</si>
  <si>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</si>
  <si>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</si>
  <si>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</si>
  <si>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</si>
  <si>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</si>
  <si>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</si>
  <si>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</si>
  <si>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</si>
  <si>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</si>
  <si>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</si>
  <si>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</si>
  <si>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</si>
  <si>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</si>
  <si>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</si>
  <si>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</si>
  <si>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</si>
  <si>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</si>
  <si>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</si>
  <si>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</si>
  <si>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</si>
  <si>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</si>
  <si>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</si>
  <si>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</si>
  <si>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</si>
  <si>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</si>
  <si>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</si>
  <si>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</si>
  <si>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</si>
  <si>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</si>
  <si>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</si>
  <si>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</si>
  <si>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</si>
  <si>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</si>
  <si>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</si>
  <si>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</si>
  <si>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</si>
  <si>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</si>
  <si>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</si>
  <si>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</si>
  <si>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</si>
  <si>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</si>
  <si>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</si>
  <si>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</si>
  <si>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</si>
  <si>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</si>
  <si>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</si>
  <si>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</si>
  <si>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</si>
  <si>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</si>
  <si>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</si>
  <si>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</si>
  <si>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</si>
  <si>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</si>
  <si>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</si>
  <si>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</si>
  <si>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</si>
  <si>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</si>
  <si>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</si>
  <si>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</si>
  <si>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</si>
  <si>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</si>
  <si>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</si>
  <si>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</si>
  <si>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</si>
  <si>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</si>
  <si>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</si>
  <si>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</si>
  <si>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</si>
  <si>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</si>
  <si>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</si>
  <si>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</si>
  <si>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</si>
  <si>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</si>
  <si>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</si>
  <si>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</si>
  <si>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</si>
  <si>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</si>
  <si>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</si>
  <si>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</si>
  <si>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</si>
  <si>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</si>
  <si>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</si>
  <si>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</si>
  <si>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</si>
  <si>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</si>
  <si>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</si>
  <si>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</si>
  <si>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</si>
  <si>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</si>
  <si>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</si>
  <si>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</si>
  <si>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</si>
  <si>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</si>
  <si>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</si>
  <si>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</si>
  <si>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</si>
  <si>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</si>
  <si>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</si>
  <si>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</si>
  <si>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</si>
  <si>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</si>
  <si>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</si>
  <si>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</si>
  <si>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</si>
  <si>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</si>
  <si>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</si>
  <si>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</si>
  <si>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</si>
  <si>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</si>
  <si>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</si>
  <si>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</si>
  <si>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</si>
  <si>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</si>
  <si>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</si>
  <si>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</si>
  <si>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</si>
  <si>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</si>
  <si>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</si>
  <si>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</si>
  <si>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</si>
  <si>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</si>
  <si>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</si>
  <si>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</si>
  <si>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</si>
  <si>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</si>
  <si>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</si>
  <si>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</si>
  <si>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</si>
  <si>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</si>
  <si>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</si>
  <si>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</si>
  <si>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</si>
  <si>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</si>
  <si>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</si>
  <si>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</si>
  <si>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</si>
  <si>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</si>
  <si>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</si>
  <si>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</si>
  <si>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</si>
  <si>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</si>
  <si>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</si>
  <si>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</si>
  <si>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</si>
  <si>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</si>
  <si>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</si>
  <si>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</si>
  <si>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</si>
  <si>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</si>
  <si>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</si>
  <si>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</si>
  <si>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</si>
  <si>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</si>
  <si>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</si>
  <si>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</si>
  <si>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</si>
  <si>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</si>
  <si>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</si>
  <si>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</si>
  <si>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</si>
  <si>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</si>
  <si>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</si>
  <si>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</si>
  <si>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</si>
  <si>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</si>
  <si>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</si>
  <si>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</si>
  <si>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</si>
  <si>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</si>
  <si>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</si>
  <si>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</si>
  <si>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</si>
  <si>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</si>
  <si>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</si>
  <si>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</si>
  <si>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</si>
  <si>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</si>
  <si>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</si>
  <si>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</si>
  <si>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</si>
  <si>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</si>
  <si>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</si>
  <si>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</si>
  <si>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</si>
  <si>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</si>
  <si>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</si>
  <si>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</si>
  <si>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</si>
  <si>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</si>
  <si>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</si>
  <si>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</si>
  <si>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</si>
  <si>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</si>
  <si>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</si>
  <si>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</si>
  <si>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</si>
  <si>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</si>
  <si>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</si>
  <si>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</si>
  <si>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</si>
  <si>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</si>
  <si>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</si>
  <si>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</si>
  <si>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</si>
  <si>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</si>
  <si>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</si>
  <si>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</si>
  <si>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</si>
  <si>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</si>
  <si>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</si>
  <si>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</si>
  <si>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</si>
  <si>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</si>
  <si>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</si>
  <si>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</si>
  <si>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</si>
  <si>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</si>
  <si>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</si>
  <si>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</si>
  <si>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</si>
  <si>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</si>
  <si>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</si>
  <si>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</si>
  <si>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</si>
  <si>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</si>
  <si>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</si>
  <si>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</si>
  <si>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</si>
  <si>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</si>
  <si>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</si>
  <si>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</si>
  <si>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</si>
  <si>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</si>
  <si>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</si>
  <si>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</si>
  <si>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</si>
  <si>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</si>
  <si>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</si>
  <si>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</si>
  <si>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</si>
  <si>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</si>
  <si>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</si>
  <si>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</si>
  <si>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</si>
  <si>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</si>
  <si>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</si>
  <si>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</si>
  <si>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</si>
  <si>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</si>
  <si>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</si>
  <si>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</si>
  <si>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</si>
  <si>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</si>
  <si>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</si>
  <si>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</si>
  <si>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</si>
  <si>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</si>
  <si>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</si>
  <si>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</si>
  <si>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</si>
  <si>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</si>
  <si>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</si>
  <si>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</si>
  <si>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</si>
  <si>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</si>
  <si>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</si>
  <si>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</si>
  <si>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</si>
  <si>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</si>
  <si>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</si>
  <si>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</si>
  <si>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</si>
  <si>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</si>
  <si>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</si>
  <si>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</si>
  <si>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</si>
  <si>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</si>
  <si>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</si>
  <si>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</si>
  <si>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</si>
  <si>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</si>
  <si>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</si>
  <si>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</si>
  <si>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</si>
  <si>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</si>
  <si>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</si>
  <si>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</si>
  <si>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</si>
  <si>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</si>
  <si>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</si>
  <si>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</si>
  <si>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</si>
  <si>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</si>
  <si>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</si>
  <si>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</si>
  <si>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</si>
  <si>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</si>
  <si>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</si>
  <si>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</si>
  <si>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</si>
  <si>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</si>
  <si>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</si>
  <si>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</si>
  <si>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</si>
  <si>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</si>
  <si>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</si>
  <si>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</si>
  <si>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</si>
  <si>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</si>
  <si>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</si>
  <si>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</si>
  <si>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</si>
  <si>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</si>
  <si>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</si>
  <si>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</si>
  <si>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</si>
  <si>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</si>
  <si>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</si>
  <si>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</si>
  <si>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</si>
  <si>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</si>
  <si>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</si>
  <si>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</si>
  <si>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</si>
  <si>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</si>
  <si>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</si>
  <si>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</si>
  <si>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</si>
  <si>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</si>
  <si>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</si>
  <si>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</si>
  <si>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</si>
  <si>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</si>
  <si>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</si>
  <si>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</si>
  <si>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</si>
  <si>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</si>
  <si>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</si>
  <si>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</si>
  <si>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</si>
  <si>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</si>
  <si>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</si>
  <si>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</si>
  <si>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</si>
  <si>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</si>
  <si>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</si>
  <si>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</si>
  <si>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</si>
  <si>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</si>
  <si>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</si>
  <si>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</si>
  <si>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</si>
  <si>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</si>
  <si>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</si>
  <si>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</si>
  <si>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</si>
  <si>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</si>
  <si>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</si>
  <si>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</si>
  <si>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</si>
  <si>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</si>
  <si>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</si>
  <si>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</si>
  <si>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</si>
  <si>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</si>
  <si>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</si>
  <si>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</si>
  <si>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</si>
  <si>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</si>
  <si>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</si>
  <si>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</si>
  <si>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</si>
  <si>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</si>
  <si>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</si>
  <si>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</si>
  <si>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</si>
  <si>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</si>
  <si>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</si>
  <si>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</si>
  <si>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</si>
  <si>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</si>
  <si>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</si>
  <si>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</si>
  <si>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</si>
  <si>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</si>
  <si>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</si>
  <si>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</si>
  <si>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</si>
  <si>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</si>
  <si>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</si>
  <si>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</si>
  <si>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</si>
  <si>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</si>
  <si>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</si>
  <si>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</si>
  <si>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</si>
  <si>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</si>
  <si>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</si>
  <si>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</si>
  <si>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</si>
  <si>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</si>
  <si>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</si>
  <si>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</si>
  <si>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</si>
  <si>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</si>
  <si>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</si>
  <si>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</si>
  <si>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</si>
  <si>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</si>
  <si>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</si>
  <si>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</si>
  <si>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</si>
  <si>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</si>
  <si>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</si>
  <si>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</si>
  <si>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</si>
  <si>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</si>
  <si>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</si>
  <si>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</si>
  <si>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</si>
  <si>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</si>
  <si>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</si>
  <si>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</si>
  <si>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</si>
  <si>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</si>
  <si>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</si>
  <si>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</si>
  <si>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</si>
  <si>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</si>
  <si>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</si>
  <si>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</si>
  <si>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</si>
  <si>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</si>
  <si>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</si>
  <si>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</si>
  <si>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</si>
  <si>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</si>
  <si>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</si>
  <si>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</si>
  <si>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</si>
  <si>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</si>
  <si>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</si>
  <si>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</si>
  <si>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</si>
  <si>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</si>
  <si>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</si>
  <si>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</si>
  <si>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</si>
  <si>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</si>
  <si>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</si>
  <si>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</si>
  <si>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</si>
  <si>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</si>
  <si>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</si>
  <si>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</si>
  <si>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</si>
  <si>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</si>
  <si>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</si>
  <si>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</si>
  <si>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</si>
  <si>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</si>
  <si>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</si>
  <si>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</si>
  <si>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</si>
  <si>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</si>
  <si>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</si>
  <si>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</si>
  <si>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</si>
  <si>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</si>
  <si>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</si>
  <si>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</si>
  <si>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</si>
  <si>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</si>
  <si>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</si>
  <si>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</si>
  <si>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</si>
  <si>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</si>
  <si>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</si>
  <si>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</si>
  <si>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</si>
  <si>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</si>
  <si>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</si>
  <si>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</si>
  <si>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</si>
  <si>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</si>
  <si>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</si>
  <si>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</si>
  <si>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</si>
  <si>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</si>
  <si>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</si>
  <si>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</si>
  <si>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</si>
  <si>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</si>
  <si>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</si>
  <si>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</si>
  <si>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</si>
  <si>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</si>
  <si>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</si>
  <si>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</si>
  <si>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</si>
  <si>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</si>
  <si>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</si>
  <si>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</si>
  <si>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</si>
  <si>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</si>
  <si>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</si>
  <si>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</si>
  <si>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</si>
  <si>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</si>
  <si>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</si>
  <si>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</si>
  <si>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</si>
  <si>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</si>
  <si>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</si>
  <si>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</si>
  <si>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</si>
  <si>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</si>
  <si>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</si>
  <si>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</si>
  <si>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</si>
  <si>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</si>
  <si>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</si>
  <si>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</si>
  <si>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</si>
  <si>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</si>
  <si>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</si>
  <si>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</si>
  <si>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</si>
  <si>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</si>
  <si>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</si>
  <si>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</si>
  <si>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</si>
  <si>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</si>
  <si>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</si>
  <si>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</si>
  <si>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</si>
  <si>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</si>
  <si>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</si>
  <si>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</si>
  <si>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</si>
  <si>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</si>
  <si>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</si>
  <si>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</si>
  <si>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</si>
  <si>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</si>
  <si>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</si>
  <si>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</si>
  <si>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</si>
  <si>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</si>
  <si>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</si>
  <si>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</si>
  <si>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</si>
  <si>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</si>
  <si>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</si>
  <si>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</si>
  <si>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</si>
  <si>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</si>
  <si>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</si>
  <si>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</si>
  <si>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</si>
  <si>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</si>
  <si>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</si>
  <si>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</si>
  <si>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</si>
  <si>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</si>
  <si>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</si>
  <si>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</si>
  <si>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</si>
  <si>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</si>
  <si>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</si>
  <si>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</si>
  <si>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</si>
  <si>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</si>
  <si>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</si>
  <si>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</si>
  <si>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</si>
  <si>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</si>
  <si>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</si>
  <si>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</si>
  <si>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</si>
  <si>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</si>
  <si>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</si>
  <si>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</si>
  <si>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</si>
  <si>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</si>
  <si>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</si>
  <si>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</si>
  <si>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</si>
  <si>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</si>
  <si>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</si>
  <si>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</si>
  <si>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</si>
  <si>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</si>
  <si>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</si>
  <si>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</si>
  <si>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</si>
  <si>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</si>
  <si>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</si>
  <si>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</si>
  <si>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</si>
  <si>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</si>
  <si>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</si>
  <si>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</si>
  <si>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</si>
  <si>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</si>
  <si>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</si>
  <si>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</si>
  <si>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</si>
  <si>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</si>
  <si>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</si>
  <si>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</si>
  <si>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</si>
  <si>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</si>
  <si>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</si>
  <si>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</si>
  <si>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</si>
  <si>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</si>
  <si>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</si>
  <si>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</si>
  <si>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</si>
  <si>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</si>
  <si>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</si>
  <si>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</si>
  <si>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</si>
  <si>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</si>
  <si>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</si>
  <si>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</si>
  <si>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</si>
  <si>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</si>
  <si>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</si>
  <si>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</si>
  <si>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</si>
  <si>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</si>
  <si>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</si>
  <si>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</si>
  <si>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</si>
  <si>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</si>
  <si>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</si>
  <si>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</si>
  <si>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</si>
  <si>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</si>
  <si>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</si>
  <si>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</si>
  <si>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</si>
  <si>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</si>
  <si>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</si>
  <si>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</si>
  <si>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</si>
  <si>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</si>
  <si>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</si>
  <si>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</si>
  <si>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</si>
  <si>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</si>
  <si>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</si>
  <si>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</si>
  <si>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</si>
  <si>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</si>
  <si>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</si>
  <si>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</si>
  <si>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</si>
  <si>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</si>
  <si>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</si>
  <si>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</si>
  <si>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</si>
  <si>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</si>
  <si>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</si>
  <si>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</si>
  <si>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</si>
  <si>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</si>
  <si>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</si>
  <si>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</si>
  <si>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</si>
  <si>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</si>
  <si>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</si>
  <si>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</si>
  <si>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</si>
  <si>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</si>
  <si>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</si>
  <si>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</si>
  <si>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</si>
  <si>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</si>
  <si>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</si>
  <si>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</si>
  <si>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</si>
  <si>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</si>
  <si>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</si>
  <si>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</si>
  <si>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</si>
  <si>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</si>
  <si>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</si>
  <si>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</si>
  <si>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</si>
  <si>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</si>
  <si>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</si>
  <si>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</si>
  <si>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</si>
  <si>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</si>
  <si>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</si>
  <si>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</si>
  <si>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</si>
  <si>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</si>
  <si>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</si>
  <si>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</si>
  <si>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</si>
  <si>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</si>
  <si>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</si>
  <si>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</si>
  <si>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</si>
  <si>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</si>
  <si>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</si>
  <si>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</si>
  <si>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</si>
  <si>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</si>
  <si>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</si>
  <si>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</si>
  <si>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</si>
  <si>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</si>
  <si>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</si>
  <si>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</si>
  <si>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</si>
  <si>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</si>
  <si>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</si>
  <si>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</si>
  <si>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</si>
  <si>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</si>
  <si>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</si>
  <si>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</si>
  <si>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</si>
  <si>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</si>
  <si>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</si>
  <si>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</si>
  <si>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</si>
  <si>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</si>
  <si>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</si>
  <si>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</si>
  <si>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</si>
  <si>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</si>
  <si>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</si>
  <si>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</si>
  <si>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</si>
  <si>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</si>
  <si>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</si>
  <si>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</si>
  <si>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</si>
  <si>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</si>
  <si>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</si>
  <si>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</si>
  <si>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</si>
  <si>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</si>
  <si>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</si>
  <si>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</si>
  <si>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</si>
  <si>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</si>
  <si>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</si>
  <si>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</si>
  <si>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</si>
  <si>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</si>
  <si>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</si>
  <si>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</si>
  <si>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</si>
  <si>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</si>
  <si>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</si>
  <si>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</si>
  <si>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</si>
  <si>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</si>
  <si>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</si>
  <si>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</si>
  <si>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</si>
  <si>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</si>
  <si>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</si>
  <si>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</si>
  <si>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</si>
  <si>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</si>
  <si>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</si>
  <si>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</si>
  <si>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</si>
  <si>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</si>
  <si>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</si>
  <si>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</si>
  <si>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</si>
  <si>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</si>
  <si>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</si>
  <si>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</si>
  <si>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</si>
  <si>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</si>
  <si>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</si>
  <si>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</si>
  <si>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</si>
  <si>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</si>
  <si>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</si>
  <si>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</si>
  <si>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</si>
  <si>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</si>
  <si>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</si>
  <si>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</si>
  <si>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</si>
  <si>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</si>
  <si>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</si>
  <si>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</si>
  <si>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</si>
  <si>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</si>
  <si>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</si>
  <si>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</si>
  <si>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</si>
  <si>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</si>
  <si>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</si>
  <si>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</si>
  <si>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</si>
  <si>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</si>
  <si>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</si>
  <si>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</si>
  <si>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</si>
  <si>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</si>
  <si>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</si>
  <si>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</si>
  <si>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</si>
  <si>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</si>
  <si>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</si>
  <si>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</si>
  <si>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</si>
  <si>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</si>
  <si>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</si>
  <si>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</si>
  <si>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</si>
  <si>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</si>
  <si>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</si>
  <si>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</si>
  <si>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</si>
  <si>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</si>
  <si>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</si>
  <si>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</si>
  <si>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</si>
  <si>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</si>
  <si>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</si>
  <si>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</si>
  <si>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</si>
  <si>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</si>
  <si>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</si>
  <si>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</si>
  <si>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</si>
  <si>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</si>
  <si>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</si>
  <si>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</si>
  <si>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</si>
  <si>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</si>
  <si>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</si>
  <si>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</si>
  <si>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</si>
  <si>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</si>
  <si>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</si>
  <si>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</si>
  <si>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</si>
  <si>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</si>
  <si>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</si>
  <si>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</si>
  <si>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</si>
  <si>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</si>
  <si>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</si>
  <si>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</si>
  <si>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</si>
  <si>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</si>
  <si>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</si>
  <si>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</si>
  <si>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</si>
  <si>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</si>
  <si>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</si>
  <si>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</si>
  <si>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</si>
  <si>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</si>
  <si>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</si>
  <si>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</si>
  <si>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</si>
  <si>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</si>
  <si>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</si>
  <si>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</si>
  <si>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</si>
  <si>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</si>
  <si>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</si>
  <si>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</si>
  <si>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</si>
  <si>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</si>
  <si>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</si>
  <si>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</si>
  <si>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</si>
  <si>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</si>
  <si>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</si>
  <si>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</si>
  <si>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</si>
  <si>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</si>
  <si>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</si>
  <si>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</si>
  <si>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</si>
  <si>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</si>
  <si>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</si>
  <si>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</si>
  <si>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</si>
  <si>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</si>
  <si>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</si>
  <si>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</si>
  <si>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</si>
  <si>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</si>
  <si>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</si>
  <si>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</si>
  <si>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</si>
  <si>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</si>
  <si>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</si>
  <si>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</si>
  <si>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</si>
  <si>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</si>
  <si>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</si>
  <si>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</si>
  <si>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</si>
  <si>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</si>
  <si>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</si>
  <si>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</si>
  <si>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</si>
  <si>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</si>
  <si>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</si>
  <si>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</si>
  <si>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</si>
  <si>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</si>
  <si>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</si>
  <si>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</si>
  <si>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</si>
  <si>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</si>
  <si>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</si>
  <si>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</si>
  <si>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</si>
  <si>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</si>
  <si>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</si>
  <si>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</si>
  <si>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</si>
  <si>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</si>
  <si>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</si>
  <si>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</si>
  <si>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</si>
  <si>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</si>
  <si>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</si>
  <si>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</si>
  <si>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</si>
  <si>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</si>
  <si>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</si>
  <si>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</si>
  <si>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</si>
  <si>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</si>
  <si>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</si>
  <si>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</si>
  <si>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</si>
  <si>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</si>
  <si>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</si>
  <si>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</si>
  <si>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</si>
  <si>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</si>
  <si>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</si>
  <si>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</si>
  <si>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</si>
  <si>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</si>
  <si>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</si>
  <si>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</si>
  <si>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</si>
  <si>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</si>
  <si>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</si>
  <si>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</si>
  <si>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</si>
  <si>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</si>
  <si>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</si>
  <si>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</si>
  <si>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</si>
  <si>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</si>
  <si>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</si>
  <si>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</si>
  <si>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</si>
  <si>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</si>
  <si>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</si>
  <si>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</si>
  <si>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</si>
  <si>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</si>
  <si>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</si>
  <si>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</si>
  <si>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</si>
  <si>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</si>
  <si>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</si>
  <si>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</si>
  <si>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</si>
  <si>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</si>
  <si>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</si>
  <si>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</si>
  <si>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</si>
  <si>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</si>
  <si>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</si>
  <si>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</si>
  <si>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</si>
  <si>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</si>
  <si>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</si>
  <si>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</si>
  <si>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</si>
  <si>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</si>
  <si>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</si>
  <si>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</si>
  <si>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</si>
  <si>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</si>
  <si>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</si>
  <si>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</si>
  <si>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</si>
  <si>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</si>
  <si>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</si>
  <si>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</si>
  <si>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</si>
  <si>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</si>
  <si>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</si>
  <si>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</si>
  <si>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</si>
  <si>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</si>
  <si>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</si>
  <si>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</si>
  <si>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</si>
  <si>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</si>
  <si>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</si>
  <si>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</si>
  <si>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</si>
  <si>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</si>
  <si>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</si>
  <si>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</si>
  <si>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</si>
  <si>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</si>
  <si>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</si>
  <si>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</si>
  <si>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</si>
  <si>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</si>
  <si>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</si>
  <si>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</si>
  <si>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</si>
  <si>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</si>
  <si>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</si>
  <si>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</si>
  <si>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</si>
  <si>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</si>
  <si>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</si>
  <si>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</si>
  <si>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</si>
  <si>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</si>
  <si>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</si>
  <si>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</si>
  <si>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</si>
  <si>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</si>
  <si>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</si>
  <si>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</si>
  <si>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</si>
  <si>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</si>
  <si>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</si>
  <si>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</si>
  <si>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</si>
  <si>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</si>
  <si>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</si>
  <si>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</si>
  <si>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</si>
  <si>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</si>
  <si>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</si>
  <si>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</si>
  <si>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</si>
  <si>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</si>
  <si>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</si>
  <si>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</si>
  <si>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</si>
  <si>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</si>
  <si>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</si>
  <si>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</si>
  <si>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</si>
  <si>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</si>
  <si>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</si>
  <si>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</si>
  <si>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</si>
  <si>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</si>
  <si>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</si>
  <si>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</si>
  <si>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</si>
  <si>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</si>
  <si>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</si>
  <si>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</si>
  <si>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</si>
  <si>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</si>
  <si>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</si>
  <si>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</si>
  <si>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</si>
  <si>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</si>
  <si>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</si>
  <si>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</si>
  <si>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</si>
  <si>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</si>
  <si>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</si>
  <si>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</si>
  <si>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</si>
  <si>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</si>
  <si>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</si>
  <si>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</si>
  <si>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</si>
  <si>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</si>
  <si>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</si>
  <si>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</si>
  <si>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</si>
  <si>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</si>
  <si>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</si>
  <si>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</si>
  <si>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</si>
  <si>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</si>
  <si>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</si>
  <si>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</si>
  <si>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</si>
  <si>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</si>
  <si>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</si>
  <si>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</si>
  <si>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</si>
  <si>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</si>
  <si>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</si>
  <si>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</si>
  <si>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</si>
  <si>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</si>
  <si>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</si>
  <si>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</si>
  <si>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</si>
  <si>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</si>
  <si>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</si>
  <si>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</si>
  <si>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</si>
  <si>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</si>
  <si>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</si>
  <si>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</si>
  <si>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</si>
  <si>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</si>
  <si>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</si>
  <si>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</si>
  <si>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</si>
  <si>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</si>
  <si>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</si>
  <si>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</si>
  <si>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</si>
  <si>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</si>
  <si>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</si>
  <si>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</si>
  <si>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</si>
  <si>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</si>
  <si>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</si>
  <si>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</si>
  <si>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</si>
  <si>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</si>
  <si>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</si>
  <si>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</si>
  <si>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</si>
  <si>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</si>
  <si>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</si>
  <si>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</si>
  <si>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</si>
  <si>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</si>
  <si>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</si>
  <si>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</si>
  <si>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</si>
  <si>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</si>
  <si>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</si>
  <si>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</si>
  <si>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</si>
  <si>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</si>
  <si>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</si>
  <si>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</si>
  <si>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</si>
  <si>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</si>
  <si>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</si>
  <si>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</si>
  <si>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</si>
  <si>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</si>
  <si>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</si>
  <si>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</si>
  <si>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</si>
  <si>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</si>
  <si>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</si>
  <si>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</si>
  <si>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</si>
  <si>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</si>
  <si>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</si>
  <si>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</si>
  <si>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</si>
  <si>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</si>
  <si>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</si>
  <si>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</si>
  <si>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</si>
  <si>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</si>
  <si>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</si>
  <si>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</si>
  <si>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</si>
  <si>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</si>
  <si>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</si>
  <si>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</si>
  <si>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</si>
  <si>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</si>
  <si>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</si>
  <si>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</si>
  <si>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</si>
  <si>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</si>
  <si>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</si>
  <si>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</si>
  <si>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</si>
  <si>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</si>
  <si>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</si>
  <si>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</si>
  <si>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</si>
  <si>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</si>
  <si>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</si>
  <si>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</si>
  <si>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</si>
  <si>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</si>
  <si>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</si>
  <si>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</si>
  <si>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</si>
  <si>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</si>
  <si>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</si>
  <si>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</si>
  <si>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</si>
  <si>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</si>
  <si>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</si>
  <si>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</si>
  <si>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</si>
  <si>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</si>
  <si>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</si>
  <si>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</si>
  <si>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</si>
  <si>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</si>
  <si>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</si>
  <si>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</si>
  <si>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</si>
  <si>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</si>
  <si>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</si>
  <si>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</si>
  <si>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</si>
  <si>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</si>
  <si>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</si>
  <si>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</si>
  <si>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</si>
  <si>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</si>
  <si>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</si>
  <si>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</si>
  <si>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</si>
  <si>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</si>
  <si>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</si>
  <si>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</si>
  <si>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</si>
  <si>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</si>
  <si>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</si>
  <si>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</si>
  <si>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</si>
  <si>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</si>
  <si>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</si>
  <si>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</si>
  <si>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</si>
  <si>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</si>
  <si>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</si>
  <si>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</si>
  <si>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</si>
  <si>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</si>
  <si>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</si>
  <si>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</si>
  <si>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</si>
  <si>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</si>
  <si>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</si>
  <si>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</si>
  <si>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</si>
  <si>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</si>
  <si>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</si>
  <si>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</si>
  <si>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</si>
  <si>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</si>
  <si>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</si>
  <si>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</si>
  <si>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</si>
  <si>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</si>
  <si>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</si>
  <si>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</si>
  <si>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</si>
  <si>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</si>
  <si>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</si>
  <si>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</si>
  <si>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</si>
  <si>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</si>
  <si>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</si>
  <si>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</si>
  <si>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</si>
  <si>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</si>
  <si>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</si>
  <si>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</si>
  <si>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</si>
  <si>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</si>
  <si>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</si>
  <si>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</si>
  <si>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</si>
  <si>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</si>
  <si>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</si>
  <si>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</si>
  <si>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</si>
  <si>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</si>
  <si>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</si>
  <si>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</si>
  <si>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</si>
  <si>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</si>
  <si>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</si>
  <si>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</si>
  <si>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</si>
  <si>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</si>
  <si>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</si>
  <si>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</si>
  <si>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</si>
  <si>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</si>
  <si>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</si>
  <si>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</si>
  <si>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</si>
  <si>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</si>
  <si>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</si>
  <si>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</si>
  <si>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</si>
  <si>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</si>
  <si>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</si>
  <si>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</si>
  <si>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</si>
  <si>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</si>
  <si>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</si>
  <si>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</si>
  <si>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</si>
  <si>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</si>
  <si>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</si>
  <si>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</si>
  <si>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</si>
  <si>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</si>
  <si>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</si>
  <si>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</si>
  <si>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</si>
  <si>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</si>
  <si>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</si>
  <si>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</si>
  <si>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</si>
  <si>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</si>
  <si>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</si>
  <si>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</si>
  <si>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</si>
  <si>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</si>
  <si>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</si>
  <si>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</si>
  <si>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</si>
  <si>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</si>
  <si>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</si>
  <si>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</si>
  <si>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</si>
  <si>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</si>
  <si>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</si>
  <si>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</si>
  <si>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</si>
  <si>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</si>
  <si>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</si>
  <si>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</si>
  <si>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</si>
  <si>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</si>
  <si>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</si>
  <si>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</si>
  <si>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</si>
  <si>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</si>
  <si>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</si>
  <si>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</si>
  <si>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</si>
  <si>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</si>
  <si>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</si>
  <si>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</si>
  <si>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</si>
  <si>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</si>
  <si>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</si>
  <si>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</si>
  <si>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</si>
  <si>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</si>
  <si>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</si>
  <si>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</si>
  <si>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</si>
  <si>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</si>
  <si>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</si>
  <si>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</si>
  <si>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</si>
  <si>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</si>
  <si>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</si>
  <si>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</si>
  <si>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</si>
  <si>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</si>
  <si>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</si>
  <si>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</si>
  <si>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</si>
  <si>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</si>
  <si>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</si>
  <si>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</si>
  <si>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</si>
  <si>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</si>
  <si>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</si>
  <si>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</si>
  <si>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</si>
  <si>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</si>
  <si>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</si>
  <si>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</si>
  <si>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</si>
  <si>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</si>
  <si>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</si>
  <si>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</si>
  <si>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</si>
  <si>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</si>
  <si>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</si>
  <si>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</si>
  <si>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</si>
  <si>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</si>
  <si>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</si>
  <si>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</si>
  <si>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</si>
  <si>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</si>
  <si>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</si>
  <si>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</si>
  <si>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</si>
  <si>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</si>
  <si>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</si>
  <si>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</si>
  <si>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</si>
  <si>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</si>
  <si>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</si>
  <si>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</si>
  <si>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</si>
  <si>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</si>
  <si>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</si>
  <si>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</si>
  <si>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</si>
  <si>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</si>
  <si>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</si>
  <si>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</si>
  <si>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</si>
  <si>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</si>
  <si>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</si>
  <si>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</si>
  <si>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</si>
  <si>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</si>
  <si>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</si>
  <si>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</si>
  <si>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</si>
  <si>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</si>
  <si>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</si>
  <si>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</si>
  <si>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</si>
  <si>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</si>
  <si>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</si>
  <si>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</si>
  <si>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</si>
  <si>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</si>
  <si>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</si>
  <si>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</si>
  <si>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</si>
  <si>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</si>
  <si>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</si>
  <si>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</si>
  <si>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</si>
  <si>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</si>
  <si>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</si>
  <si>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</si>
  <si>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</si>
  <si>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</si>
  <si>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</si>
  <si>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</si>
  <si>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</si>
  <si>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</si>
  <si>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</si>
  <si>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</si>
  <si>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</si>
  <si>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</si>
  <si>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</si>
  <si>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</si>
  <si>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</si>
  <si>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</si>
  <si>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</si>
  <si>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</si>
  <si>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</si>
  <si>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</si>
  <si>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</si>
  <si>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</si>
  <si>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</si>
  <si>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</si>
  <si>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</si>
  <si>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</si>
  <si>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</si>
  <si>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</si>
  <si>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</si>
  <si>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</si>
  <si>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</si>
  <si>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</si>
  <si>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</si>
  <si>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</si>
  <si>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</si>
  <si>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</si>
  <si>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</si>
  <si>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</si>
  <si>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</si>
  <si>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</si>
  <si>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</si>
  <si>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</si>
  <si>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</si>
  <si>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</si>
  <si>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</si>
  <si>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</si>
  <si>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</si>
  <si>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</si>
  <si>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</si>
  <si>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</si>
  <si>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</si>
  <si>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</si>
  <si>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</si>
  <si>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</si>
  <si>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</si>
  <si>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</si>
  <si>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</si>
  <si>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</si>
  <si>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</si>
  <si>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</si>
  <si>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</si>
  <si>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</si>
  <si>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</si>
  <si>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</si>
  <si>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</si>
  <si>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</si>
  <si>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</si>
  <si>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</si>
  <si>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</si>
  <si>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</si>
  <si>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</si>
  <si>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</si>
  <si>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</si>
  <si>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</si>
  <si>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</si>
  <si>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</si>
  <si>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</si>
  <si>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</si>
  <si>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</si>
  <si>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</si>
  <si>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</si>
  <si>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</si>
  <si>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</si>
  <si>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</si>
  <si>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</si>
  <si>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</si>
  <si>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</si>
  <si>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</si>
  <si>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</si>
  <si>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</si>
  <si>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</si>
  <si>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</si>
  <si>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</si>
  <si>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</si>
  <si>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</si>
  <si>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</si>
  <si>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</si>
  <si>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</si>
  <si>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</si>
  <si>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</si>
  <si>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</si>
  <si>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</si>
  <si>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</si>
  <si>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</si>
  <si>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</si>
  <si>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</si>
  <si>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</si>
  <si>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</si>
  <si>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</si>
  <si>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</si>
  <si>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</si>
  <si>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</si>
  <si>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</si>
  <si>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</si>
  <si>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</si>
  <si>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</si>
  <si>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</si>
  <si>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</si>
  <si>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</si>
  <si>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</si>
  <si>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</si>
  <si>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</si>
  <si>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</si>
  <si>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</si>
  <si>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</si>
  <si>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</si>
  <si>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</si>
  <si>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</si>
  <si>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</si>
  <si>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</si>
  <si>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</si>
  <si>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</si>
  <si>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</si>
  <si>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</si>
  <si>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</si>
  <si>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</si>
  <si>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</si>
  <si>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</si>
  <si>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</si>
  <si>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</si>
  <si>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</si>
  <si>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</si>
  <si>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</si>
  <si>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</si>
  <si>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</si>
  <si>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</si>
  <si>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</si>
  <si>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</si>
  <si>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</si>
  <si>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</si>
  <si>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</si>
  <si>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</si>
  <si>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</si>
  <si>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</si>
  <si>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</si>
  <si>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</si>
  <si>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</si>
  <si>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</si>
  <si>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</si>
  <si>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</si>
  <si>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</si>
  <si>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</si>
  <si>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</si>
  <si>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</si>
  <si>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</si>
  <si>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</si>
  <si>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</si>
  <si>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</si>
  <si>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</si>
  <si>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</si>
  <si>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</si>
  <si>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</si>
  <si>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</si>
  <si>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</si>
  <si>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</si>
  <si>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</si>
  <si>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</si>
  <si>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</si>
  <si>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</si>
  <si>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</si>
  <si>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</si>
  <si>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</si>
  <si>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</si>
  <si>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</si>
  <si>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</si>
  <si>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</si>
  <si>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</si>
  <si>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</si>
  <si>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</si>
  <si>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</si>
  <si>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</si>
  <si>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</si>
  <si>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</si>
  <si>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</si>
  <si>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</si>
  <si>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</si>
  <si>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</si>
  <si>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</si>
  <si>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</si>
  <si>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</si>
  <si>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</si>
  <si>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</si>
  <si>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</si>
  <si>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</si>
  <si>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</si>
  <si>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</si>
  <si>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</si>
  <si>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</si>
  <si>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</si>
  <si>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</si>
  <si>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</si>
  <si>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</si>
  <si>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</si>
  <si>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</si>
  <si>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</si>
  <si>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</si>
  <si>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</si>
  <si>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</si>
  <si>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</si>
  <si>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</si>
  <si>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</si>
  <si>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</si>
  <si>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</si>
  <si>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</si>
  <si>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</si>
  <si>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</si>
  <si>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</si>
  <si>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</si>
  <si>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</si>
  <si>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</si>
  <si>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</si>
  <si>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</si>
  <si>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</si>
  <si>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</si>
  <si>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</si>
  <si>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</si>
  <si>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</si>
  <si>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</si>
  <si>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</si>
  <si>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</si>
  <si>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</si>
  <si>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</si>
  <si>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</si>
  <si>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</si>
  <si>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</si>
  <si>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</si>
  <si>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</si>
  <si>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</si>
  <si>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</si>
  <si>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</si>
  <si>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</si>
  <si>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</si>
  <si>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</si>
  <si>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</si>
  <si>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</si>
  <si>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</si>
  <si>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</si>
  <si>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</si>
  <si>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</si>
  <si>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</si>
  <si>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</si>
  <si>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</si>
  <si>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</si>
  <si>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</si>
  <si>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</si>
  <si>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</si>
  <si>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</si>
  <si>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</si>
  <si>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</si>
  <si>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</si>
  <si>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</si>
  <si>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</si>
  <si>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</si>
  <si>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</si>
  <si>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</si>
  <si>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</si>
  <si>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</si>
  <si>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</si>
  <si>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</si>
  <si>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</si>
  <si>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</si>
  <si>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</si>
  <si>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</si>
  <si>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</si>
  <si>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</si>
  <si>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</si>
  <si>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</si>
  <si>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</si>
  <si>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</si>
  <si>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</si>
  <si>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</si>
  <si>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</si>
  <si>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</si>
  <si>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</si>
  <si>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</si>
  <si>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</si>
  <si>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</si>
  <si>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</si>
  <si>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</si>
  <si>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</si>
  <si>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</si>
  <si>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</si>
  <si>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</si>
  <si>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</si>
  <si>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</si>
  <si>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</si>
  <si>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</si>
  <si>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</si>
  <si>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</si>
  <si>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</si>
  <si>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</si>
  <si>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</si>
  <si>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</si>
  <si>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</si>
  <si>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</si>
  <si>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</si>
  <si>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</si>
  <si>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</si>
  <si>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</si>
  <si>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</si>
  <si>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</si>
  <si>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</si>
  <si>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</si>
  <si>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</si>
  <si>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</si>
  <si>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</si>
  <si>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</si>
  <si>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</si>
  <si>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</si>
  <si>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</si>
  <si>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</si>
  <si>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</si>
  <si>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</si>
  <si>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</si>
  <si>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</si>
  <si>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</si>
  <si>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</si>
  <si>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</si>
  <si>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</si>
  <si>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</si>
  <si>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</si>
  <si>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</si>
  <si>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</si>
  <si>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</si>
  <si>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</si>
  <si>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</si>
  <si>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</si>
  <si>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</si>
  <si>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</si>
  <si>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</si>
  <si>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</si>
  <si>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</si>
  <si>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</si>
  <si>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</si>
  <si>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</si>
  <si>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</si>
  <si>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</si>
  <si>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</si>
  <si>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</si>
  <si>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</si>
  <si>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</si>
  <si>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</si>
  <si>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</si>
  <si>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</si>
  <si>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</si>
  <si>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</si>
  <si>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</si>
  <si>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</si>
  <si>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</si>
  <si>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</si>
  <si>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</si>
  <si>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</si>
  <si>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</si>
  <si>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</si>
  <si>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</si>
  <si>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</si>
  <si>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</si>
  <si>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</si>
  <si>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</si>
  <si>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</si>
  <si>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</si>
  <si>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</si>
  <si>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</si>
  <si>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</si>
  <si>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</si>
  <si>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</si>
  <si>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</si>
  <si>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</si>
  <si>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</si>
  <si>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</si>
  <si>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</si>
  <si>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</si>
  <si>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</si>
  <si>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</si>
  <si>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</si>
  <si>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</si>
  <si>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</si>
  <si>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</si>
  <si>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</si>
  <si>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</si>
  <si>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</si>
  <si>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</si>
  <si>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</si>
  <si>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</si>
  <si>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</si>
  <si>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</si>
  <si>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</si>
  <si>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</si>
  <si>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</si>
  <si>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</si>
  <si>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</si>
  <si>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</si>
  <si>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</si>
  <si>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</si>
  <si>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</si>
  <si>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</si>
  <si>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</si>
  <si>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</si>
  <si>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</si>
  <si>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</si>
  <si>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</si>
  <si>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</si>
  <si>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</si>
  <si>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</si>
  <si>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</si>
  <si>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</si>
  <si>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</si>
  <si>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</si>
  <si>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</si>
  <si>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</si>
  <si>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</si>
  <si>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</si>
  <si>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</si>
  <si>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</si>
  <si>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</si>
  <si>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</si>
  <si>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</si>
  <si>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</si>
  <si>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</si>
  <si>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</si>
  <si>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</si>
  <si>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</si>
  <si>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</si>
  <si>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</si>
  <si>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</si>
  <si>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</si>
  <si>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</si>
  <si>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</si>
  <si>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</si>
  <si>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</si>
  <si>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</si>
  <si>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</si>
  <si>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</si>
  <si>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</si>
  <si>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</si>
  <si>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</si>
  <si>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</si>
  <si>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</si>
  <si>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</si>
  <si>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</si>
  <si>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</si>
  <si>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</si>
  <si>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</si>
  <si>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</si>
  <si>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</si>
  <si>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</si>
  <si>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</si>
  <si>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</si>
  <si>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</si>
  <si>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</si>
  <si>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</si>
  <si>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</si>
  <si>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</si>
  <si>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</si>
  <si>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</si>
  <si>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</si>
  <si>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</si>
  <si>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</si>
  <si>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</si>
  <si>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</si>
  <si>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</si>
  <si>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</si>
  <si>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</si>
  <si>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</si>
  <si>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</si>
  <si>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</si>
  <si>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</si>
  <si>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</si>
  <si>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</si>
  <si>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</si>
  <si>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</si>
  <si>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</si>
  <si>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</si>
  <si>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</si>
  <si>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</si>
  <si>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</si>
  <si>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</si>
  <si>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</si>
  <si>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</si>
  <si>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</si>
  <si>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</si>
  <si>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</si>
  <si>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</si>
  <si>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</si>
  <si>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</si>
  <si>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</si>
  <si>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</si>
  <si>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</si>
  <si>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</si>
  <si>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</si>
  <si>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</si>
  <si>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</si>
  <si>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</si>
  <si>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</si>
  <si>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</si>
  <si>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</si>
  <si>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</si>
  <si>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</si>
  <si>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</si>
  <si>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</si>
  <si>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</si>
  <si>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</si>
  <si>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</si>
  <si>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</si>
  <si>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</si>
  <si>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</si>
  <si>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</si>
  <si>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</si>
  <si>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</si>
  <si>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</si>
  <si>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</si>
  <si>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</si>
  <si>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</si>
  <si>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</si>
  <si>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</si>
  <si>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</si>
  <si>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</si>
  <si>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</si>
  <si>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</si>
  <si>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</si>
  <si>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</si>
  <si>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</si>
  <si>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</si>
  <si>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</si>
  <si>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</si>
  <si>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</si>
  <si>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</si>
  <si>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</si>
  <si>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</si>
  <si>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</si>
  <si>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</si>
  <si>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</si>
  <si>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</si>
  <si>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</si>
  <si>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</si>
  <si>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</si>
  <si>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</si>
  <si>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</si>
  <si>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</si>
  <si>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</si>
  <si>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</si>
  <si>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</si>
  <si>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</si>
  <si>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</si>
  <si>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</si>
  <si>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</si>
  <si>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</si>
  <si>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</si>
  <si>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</si>
  <si>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</si>
  <si>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</si>
  <si>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</si>
  <si>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</si>
  <si>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</si>
  <si>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</si>
  <si>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</si>
  <si>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</si>
  <si>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</si>
  <si>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</si>
  <si>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</si>
  <si>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</si>
  <si>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</si>
  <si>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</si>
  <si>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</si>
  <si>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</si>
  <si>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</si>
  <si>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</si>
  <si>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</si>
  <si>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</si>
  <si>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</si>
  <si>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</si>
  <si>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</si>
  <si>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</si>
  <si>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</si>
  <si>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</si>
  <si>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</si>
  <si>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</si>
  <si>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</si>
  <si>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</si>
  <si>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</si>
  <si>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</si>
  <si>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</si>
  <si>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</si>
  <si>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</si>
  <si>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</si>
  <si>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</si>
  <si>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</si>
  <si>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</si>
  <si>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</si>
  <si>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</si>
  <si>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</si>
  <si>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</si>
  <si>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</si>
  <si>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</si>
  <si>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</si>
  <si>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</si>
  <si>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</si>
  <si>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</si>
  <si>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</si>
  <si>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</si>
  <si>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</si>
  <si>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</si>
  <si>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</si>
  <si>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</si>
  <si>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</si>
  <si>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</si>
  <si>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</si>
  <si>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</si>
  <si>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</si>
  <si>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</si>
  <si>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</si>
  <si>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</si>
  <si>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</si>
  <si>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</si>
  <si>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</si>
  <si>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</si>
  <si>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</si>
  <si>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</si>
  <si>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</si>
  <si>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</si>
  <si>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</si>
  <si>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</si>
  <si>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</si>
  <si>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</si>
  <si>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</si>
  <si>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</si>
  <si>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</si>
  <si>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</si>
  <si>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</si>
  <si>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</si>
  <si>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</si>
  <si>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</si>
  <si>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</si>
  <si>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</si>
  <si>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</si>
  <si>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</si>
  <si>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</si>
  <si>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</si>
  <si>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</si>
  <si>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</si>
  <si>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</si>
  <si>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</si>
  <si>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</si>
  <si>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</si>
  <si>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</si>
  <si>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</si>
  <si>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</si>
  <si>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</si>
  <si>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</si>
  <si>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</si>
  <si>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</si>
  <si>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</si>
  <si>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</si>
  <si>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</si>
  <si>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</si>
  <si>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</si>
  <si>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</si>
  <si>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</si>
  <si>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</si>
  <si>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</si>
  <si>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</si>
  <si>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</si>
  <si>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</si>
  <si>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</si>
  <si>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</si>
  <si>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</si>
  <si>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</si>
  <si>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</si>
  <si>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</si>
  <si>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</si>
  <si>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</si>
  <si>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</si>
  <si>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</si>
  <si>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</si>
  <si>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</si>
  <si>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</si>
  <si>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</si>
  <si>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</si>
  <si>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</si>
  <si>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</si>
  <si>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</si>
  <si>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</si>
  <si>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</si>
  <si>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</si>
  <si>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</si>
  <si>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</si>
  <si>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</si>
  <si>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</si>
  <si>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</si>
  <si>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</si>
  <si>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</si>
  <si>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</si>
  <si>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</si>
  <si>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</si>
  <si>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</si>
  <si>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</si>
  <si>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</si>
  <si>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</si>
  <si>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</si>
  <si>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</si>
  <si>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</si>
  <si>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</si>
  <si>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</si>
  <si>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</si>
  <si>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</si>
  <si>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</si>
  <si>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</si>
  <si>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</si>
  <si>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</si>
  <si>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</si>
  <si>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</si>
  <si>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</si>
  <si>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</si>
  <si>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</si>
  <si>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</si>
  <si>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</si>
  <si>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</si>
  <si>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</si>
  <si>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</si>
  <si>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</si>
  <si>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</si>
  <si>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</si>
  <si>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</si>
  <si>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</si>
  <si>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</si>
  <si>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</si>
  <si>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</si>
  <si>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</si>
  <si>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</si>
  <si>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</si>
  <si>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</si>
  <si>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</si>
  <si>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</si>
  <si>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</si>
  <si>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</si>
  <si>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</si>
  <si>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</si>
  <si>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</si>
  <si>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</si>
  <si>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</si>
  <si>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</si>
  <si>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</si>
  <si>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</si>
  <si>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</si>
  <si>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</si>
  <si>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</si>
  <si>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</si>
  <si>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</si>
  <si>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</si>
  <si>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</si>
  <si>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</si>
  <si>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</si>
  <si>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</si>
  <si>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</si>
  <si>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</si>
  <si>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</si>
  <si>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</si>
  <si>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</si>
  <si>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</si>
  <si>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</si>
  <si>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</si>
  <si>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</si>
  <si>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</si>
  <si>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</si>
  <si>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</si>
  <si>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</si>
  <si>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</si>
  <si>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</si>
  <si>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</si>
  <si>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</si>
  <si>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</si>
  <si>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</si>
  <si>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</si>
  <si>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</si>
  <si>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</si>
  <si>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</si>
  <si>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</si>
  <si>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</si>
  <si>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</si>
  <si>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</si>
  <si>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</si>
  <si>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</si>
  <si>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</si>
  <si>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</si>
  <si>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</si>
  <si>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</si>
  <si>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</si>
  <si>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</si>
  <si>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</si>
  <si>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</si>
  <si>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</si>
  <si>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</si>
  <si>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</si>
  <si>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</si>
  <si>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</si>
  <si>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</si>
  <si>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</si>
  <si>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</si>
  <si>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</si>
  <si>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</si>
  <si>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</si>
  <si>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</si>
  <si>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</si>
  <si>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</si>
  <si>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</si>
  <si>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</si>
  <si>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</si>
  <si>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</si>
  <si>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</si>
  <si>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</si>
  <si>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</si>
  <si>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</si>
  <si>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</si>
  <si>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</si>
  <si>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</si>
  <si>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</si>
  <si>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</si>
  <si>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</si>
  <si>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</si>
  <si>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</si>
  <si>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</si>
  <si>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</si>
  <si>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</si>
  <si>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</si>
  <si>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</si>
  <si>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</si>
  <si>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</si>
  <si>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</si>
  <si>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</si>
  <si>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</si>
  <si>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</si>
  <si>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</si>
  <si>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</si>
  <si>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</si>
  <si>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</si>
  <si>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</si>
  <si>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</si>
  <si>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</si>
  <si>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</si>
  <si>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</si>
  <si>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</si>
  <si>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</si>
  <si>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</si>
  <si>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</si>
  <si>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</si>
  <si>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</si>
  <si>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</si>
  <si>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</si>
  <si>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</si>
  <si>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</si>
  <si>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</si>
  <si>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</si>
  <si>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</si>
  <si>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</si>
  <si>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</si>
  <si>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</si>
  <si>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</si>
  <si>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</si>
  <si>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</si>
  <si>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</si>
  <si>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</si>
  <si>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</si>
  <si>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</si>
  <si>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</si>
  <si>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</si>
  <si>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</si>
  <si>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</si>
  <si>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</si>
  <si>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</si>
  <si>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</si>
  <si>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</si>
  <si>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</si>
  <si>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</si>
  <si>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</si>
  <si>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</si>
  <si>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</si>
  <si>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</si>
  <si>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</si>
  <si>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</si>
  <si>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</si>
  <si>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</si>
  <si>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</si>
  <si>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</si>
  <si>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</si>
  <si>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</si>
  <si>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</si>
  <si>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</si>
  <si>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</si>
  <si>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</si>
  <si>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</si>
  <si>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</si>
  <si>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</si>
  <si>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</si>
  <si>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</si>
  <si>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</si>
  <si>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</si>
  <si>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</si>
  <si>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</si>
  <si>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</si>
  <si>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</si>
  <si>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</si>
  <si>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</si>
  <si>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</si>
  <si>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</si>
  <si>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</si>
  <si>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</si>
  <si>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</si>
  <si>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</si>
  <si>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</si>
  <si>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</si>
  <si>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</si>
  <si>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</si>
  <si>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</si>
  <si>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</si>
  <si>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</si>
  <si>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</si>
  <si>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</si>
  <si>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</si>
  <si>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</si>
  <si>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</si>
  <si>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</si>
  <si>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</si>
  <si>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</si>
  <si>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</si>
  <si>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</si>
  <si>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</si>
  <si>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</si>
  <si>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</si>
  <si>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</si>
  <si>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</si>
  <si>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</si>
  <si>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</si>
  <si>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</si>
  <si>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</si>
  <si>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</si>
  <si>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</si>
  <si>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</si>
  <si>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</si>
  <si>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</si>
  <si>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</si>
  <si>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</si>
  <si>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</si>
  <si>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</si>
  <si>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</si>
  <si>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</si>
  <si>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</si>
  <si>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</si>
  <si>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</si>
  <si>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</si>
  <si>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</si>
  <si>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</si>
  <si>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</si>
  <si>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</si>
  <si>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</si>
  <si>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</si>
  <si>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</si>
  <si>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</si>
  <si>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</si>
  <si>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</si>
  <si>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</si>
  <si>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</si>
  <si>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</si>
  <si>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</si>
  <si>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</si>
  <si>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</si>
  <si>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</si>
  <si>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</si>
  <si>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</si>
  <si>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</si>
  <si>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</si>
  <si>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</si>
  <si>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</si>
  <si>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</si>
  <si>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</si>
  <si>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</si>
  <si>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</si>
  <si>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</si>
  <si>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</si>
  <si>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</si>
  <si>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</si>
  <si>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</si>
  <si>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</si>
  <si>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</si>
  <si>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</si>
  <si>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</si>
  <si>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</si>
  <si>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</si>
  <si>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</si>
  <si>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</si>
  <si>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</si>
  <si>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</si>
  <si>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</si>
  <si>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</si>
  <si>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</si>
  <si>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</si>
  <si>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</si>
  <si>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</si>
  <si>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</si>
  <si>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</si>
  <si>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</si>
  <si>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</si>
  <si>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</si>
  <si>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</si>
  <si>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</si>
  <si>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</si>
  <si>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</si>
  <si>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</si>
  <si>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</si>
  <si>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</si>
  <si>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</si>
  <si>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</si>
  <si>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</si>
  <si>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</si>
  <si>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</si>
  <si>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</si>
  <si>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</si>
  <si>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</si>
  <si>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</si>
  <si>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</si>
  <si>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</si>
  <si>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</si>
  <si>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</si>
  <si>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</si>
  <si>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</si>
  <si>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</si>
  <si>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</si>
  <si>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</si>
  <si>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</si>
  <si>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</si>
  <si>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</si>
  <si>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</si>
  <si>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</si>
  <si>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</si>
  <si>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</si>
  <si>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</si>
  <si>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</si>
  <si>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</si>
  <si>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</si>
  <si>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</si>
  <si>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</si>
  <si>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</si>
  <si>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</si>
  <si>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</si>
  <si>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</si>
  <si>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</si>
  <si>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</si>
  <si>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</si>
  <si>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</si>
  <si>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</si>
  <si>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</si>
  <si>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</si>
  <si>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</si>
  <si>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</si>
  <si>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</si>
  <si>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</si>
  <si>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</si>
  <si>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</si>
  <si>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</si>
  <si>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</si>
  <si>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</si>
  <si>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</si>
  <si>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</si>
  <si>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</si>
  <si>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</si>
  <si>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</si>
  <si>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</si>
  <si>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</si>
  <si>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</si>
  <si>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</si>
  <si>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</si>
  <si>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</si>
  <si>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</si>
  <si>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</si>
  <si>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</si>
  <si>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</si>
  <si>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</si>
  <si>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</si>
  <si>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</si>
  <si>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</si>
  <si>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</si>
  <si>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</si>
  <si>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</si>
  <si>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</si>
  <si>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</si>
  <si>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</si>
  <si>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</si>
  <si>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</si>
  <si>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</si>
  <si>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</si>
  <si>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</si>
  <si>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</si>
  <si>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</si>
  <si>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</si>
  <si>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</si>
  <si>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</si>
  <si>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</si>
  <si>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</si>
  <si>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</si>
  <si>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</si>
  <si>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</si>
  <si>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</si>
  <si>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</si>
  <si>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</si>
  <si>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</si>
  <si>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</si>
  <si>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</si>
  <si>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</si>
  <si>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</si>
  <si>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</si>
  <si>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</si>
  <si>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</si>
  <si>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</si>
  <si>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</si>
  <si>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</si>
  <si>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</si>
  <si>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</si>
  <si>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</si>
  <si>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</si>
  <si>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</si>
  <si>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</si>
  <si>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</si>
  <si>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</si>
  <si>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</si>
  <si>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</si>
  <si>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</si>
  <si>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</si>
  <si>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</si>
  <si>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</si>
  <si>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</si>
  <si>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</si>
  <si>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</si>
  <si>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</si>
  <si>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</si>
  <si>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</si>
  <si>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</si>
  <si>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</si>
  <si>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</si>
  <si>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</si>
  <si>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</si>
  <si>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</si>
  <si>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</si>
  <si>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</si>
  <si>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</si>
  <si>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</si>
  <si>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</si>
  <si>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</si>
  <si>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</si>
  <si>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</si>
  <si>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</si>
  <si>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</si>
  <si>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</si>
  <si>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</si>
  <si>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</si>
  <si>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</si>
  <si>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</si>
  <si>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</si>
  <si>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</si>
  <si>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</si>
  <si>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</si>
  <si>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</si>
  <si>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</si>
  <si>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</si>
  <si>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</si>
  <si>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</si>
  <si>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</si>
  <si>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</si>
  <si>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</si>
  <si>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</si>
  <si>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</si>
  <si>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</si>
  <si>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</si>
  <si>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</si>
  <si>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</si>
  <si>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</si>
  <si>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</si>
  <si>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</si>
  <si>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</si>
  <si>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</si>
  <si>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</si>
  <si>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</si>
  <si>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</si>
  <si>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</si>
  <si>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</si>
  <si>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</si>
  <si>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</si>
  <si>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</si>
  <si>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</si>
  <si>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</si>
  <si>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</si>
  <si>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</si>
  <si>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</si>
  <si>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</si>
  <si>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</si>
  <si>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</si>
  <si>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</si>
  <si>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</si>
  <si>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</si>
  <si>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</si>
  <si>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</si>
  <si>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</si>
  <si>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</si>
  <si>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</si>
  <si>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</si>
  <si>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</si>
  <si>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</si>
  <si>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</si>
  <si>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</si>
  <si>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</si>
  <si>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</si>
  <si>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</si>
  <si>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</si>
  <si>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</si>
  <si>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</si>
  <si>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</si>
  <si>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</si>
  <si>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</si>
  <si>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</si>
  <si>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</si>
  <si>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</si>
  <si>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</si>
  <si>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</si>
  <si>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</si>
  <si>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</si>
  <si>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</si>
  <si>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</si>
  <si>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</si>
  <si>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</si>
  <si>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</si>
  <si>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</si>
  <si>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</si>
  <si>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</si>
  <si>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</si>
  <si>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</si>
  <si>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</si>
  <si>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</si>
  <si>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</si>
  <si>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</si>
  <si>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</si>
  <si>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</si>
  <si>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</si>
  <si>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</si>
  <si>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</si>
  <si>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</si>
  <si>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</si>
  <si>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</si>
  <si>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</si>
  <si>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</si>
  <si>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</si>
  <si>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</si>
  <si>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</si>
  <si>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</si>
  <si>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</si>
  <si>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</si>
  <si>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</si>
  <si>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</si>
  <si>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</si>
  <si>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</si>
  <si>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</si>
  <si>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</si>
  <si>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</si>
  <si>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</si>
  <si>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</si>
  <si>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</si>
  <si>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</si>
  <si>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</si>
  <si>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</si>
  <si>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</si>
  <si>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</si>
  <si>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</si>
  <si>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</si>
  <si>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</si>
  <si>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</si>
  <si>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</si>
  <si>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</si>
  <si>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</si>
  <si>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</si>
  <si>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</si>
  <si>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</si>
  <si>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</si>
  <si>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</si>
  <si>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</si>
  <si>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</si>
  <si>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</si>
  <si>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</si>
  <si>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</si>
  <si>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</si>
  <si>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</si>
  <si>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</si>
  <si>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</si>
  <si>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</si>
  <si>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</si>
  <si>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</si>
  <si>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</si>
  <si>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</si>
  <si>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</si>
  <si>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</si>
  <si>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</si>
  <si>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</si>
  <si>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</si>
  <si>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</si>
  <si>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</si>
  <si>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</si>
  <si>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</si>
  <si>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</si>
  <si>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</si>
  <si>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</si>
  <si>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</si>
  <si>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</si>
  <si>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</si>
  <si>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</si>
  <si>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</si>
  <si>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</si>
  <si>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</si>
  <si>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</si>
  <si>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</si>
  <si>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</si>
  <si>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</si>
  <si>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</si>
  <si>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</si>
  <si>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</si>
  <si>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</si>
  <si>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</si>
  <si>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</si>
  <si>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</si>
  <si>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</si>
  <si>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</si>
  <si>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</si>
  <si>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</si>
  <si>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</si>
  <si>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</si>
  <si>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</si>
  <si>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</si>
  <si>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</si>
  <si>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</si>
  <si>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</si>
  <si>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</si>
  <si>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</si>
  <si>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</si>
  <si>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</si>
  <si>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</si>
  <si>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</si>
  <si>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</si>
  <si>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</si>
  <si>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</si>
  <si>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</si>
  <si>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</si>
  <si>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</si>
  <si>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</si>
  <si>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</si>
  <si>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</si>
  <si>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</si>
  <si>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</si>
  <si>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</si>
  <si>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</si>
  <si>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</si>
  <si>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</si>
  <si>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</si>
  <si>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</si>
  <si>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</si>
  <si>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</si>
  <si>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</si>
  <si>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</si>
  <si>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</si>
  <si>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</si>
  <si>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</si>
  <si>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</si>
  <si>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</si>
  <si>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</si>
  <si>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</si>
  <si>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</si>
  <si>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</si>
  <si>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</si>
  <si>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</si>
  <si>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</si>
  <si>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</si>
  <si>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</si>
  <si>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</si>
  <si>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</si>
  <si>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</si>
  <si>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</si>
  <si>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</si>
  <si>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</si>
  <si>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</si>
  <si>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</si>
  <si>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</si>
  <si>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</si>
  <si>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</si>
  <si>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</si>
  <si>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</si>
  <si>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</si>
  <si>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</si>
  <si>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</si>
  <si>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</si>
  <si>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</si>
  <si>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</si>
  <si>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</si>
  <si>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</si>
  <si>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</si>
  <si>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</si>
  <si>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</si>
  <si>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</si>
  <si>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</si>
  <si>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</si>
  <si>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</si>
  <si>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</si>
  <si>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</si>
  <si>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</si>
  <si>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</si>
  <si>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</si>
  <si>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</si>
  <si>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</si>
  <si>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</si>
  <si>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</si>
  <si>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</si>
  <si>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</si>
  <si>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</si>
  <si>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</si>
  <si>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</si>
  <si>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</si>
  <si>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</si>
  <si>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</si>
  <si>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</si>
  <si>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</si>
  <si>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</si>
  <si>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</si>
  <si>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</si>
  <si>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</si>
  <si>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</si>
  <si>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</si>
  <si>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</si>
  <si>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</si>
  <si>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</si>
  <si>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</si>
  <si>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</si>
  <si>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</si>
  <si>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</si>
  <si>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</si>
  <si>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</si>
  <si>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</si>
  <si>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</si>
  <si>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</si>
  <si>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</si>
  <si>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</si>
  <si>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</si>
  <si>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</si>
  <si>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</si>
  <si>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</si>
  <si>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</si>
  <si>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</si>
  <si>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</si>
  <si>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</si>
  <si>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</si>
  <si>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</si>
  <si>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</si>
  <si>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</si>
  <si>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</si>
  <si>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</si>
  <si>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</si>
  <si>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</si>
  <si>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</si>
  <si>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</si>
  <si>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</si>
  <si>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</si>
  <si>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</si>
  <si>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</si>
  <si>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</si>
  <si>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</si>
  <si>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</si>
  <si>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</si>
  <si>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</si>
  <si>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</si>
  <si>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</si>
  <si>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</si>
  <si>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</si>
  <si>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</si>
  <si>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</si>
  <si>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</si>
  <si>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</si>
  <si>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</si>
  <si>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</si>
  <si>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</si>
  <si>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</si>
  <si>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</si>
  <si>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</si>
  <si>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</si>
  <si>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</si>
  <si>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</si>
  <si>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</si>
  <si>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</si>
  <si>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</si>
  <si>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</si>
  <si>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</si>
  <si>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</si>
  <si>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</si>
  <si>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</si>
  <si>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</si>
  <si>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</si>
  <si>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</si>
  <si>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</si>
  <si>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</si>
  <si>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</si>
  <si>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</si>
  <si>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</si>
  <si>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</si>
  <si>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</si>
  <si>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</si>
  <si>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</si>
  <si>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</si>
  <si>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</si>
  <si>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</si>
  <si>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</si>
  <si>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</si>
  <si>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</si>
  <si>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</si>
  <si>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</si>
  <si>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</si>
  <si>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</si>
  <si>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</si>
  <si>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</si>
  <si>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</si>
  <si>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</si>
  <si>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</si>
  <si>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</si>
  <si>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</si>
  <si>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</si>
  <si>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</si>
  <si>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</si>
  <si>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</si>
  <si>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</si>
  <si>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</si>
  <si>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</si>
  <si>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</si>
  <si>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</si>
  <si>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</si>
  <si>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</si>
  <si>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</si>
  <si>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</si>
  <si>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</si>
  <si>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</si>
  <si>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</si>
  <si>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</si>
  <si>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</si>
  <si>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</si>
  <si>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</si>
  <si>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</si>
  <si>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</si>
  <si>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</si>
  <si>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</si>
  <si>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</si>
  <si>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</si>
  <si>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</si>
  <si>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</si>
  <si>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</si>
  <si>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</si>
  <si>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</si>
  <si>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</si>
  <si>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</si>
  <si>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</si>
  <si>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</si>
  <si>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</si>
  <si>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</si>
  <si>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</si>
  <si>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</si>
  <si>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</si>
  <si>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</si>
  <si>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</si>
  <si>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</si>
  <si>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</si>
  <si>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</si>
  <si>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</si>
  <si>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</si>
  <si>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</si>
  <si>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</si>
  <si>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</si>
  <si>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</si>
  <si>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</si>
  <si>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</si>
  <si>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</si>
  <si>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</si>
  <si>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</si>
  <si>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</si>
  <si>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</si>
  <si>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</si>
  <si>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</si>
  <si>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</si>
  <si>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</si>
  <si>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</si>
  <si>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</si>
  <si>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</si>
  <si>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</si>
  <si>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</si>
  <si>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</si>
  <si>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</si>
  <si>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</si>
  <si>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</si>
  <si>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</si>
  <si>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</si>
  <si>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</si>
  <si>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</si>
  <si>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</si>
  <si>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</si>
  <si>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</si>
  <si>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</si>
  <si>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</si>
  <si>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</si>
  <si>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</si>
  <si>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</si>
  <si>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</si>
  <si>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</si>
  <si>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</si>
  <si>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</si>
  <si>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</si>
  <si>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</si>
  <si>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</si>
  <si>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</si>
  <si>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</si>
  <si>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</si>
  <si>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</si>
  <si>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</si>
  <si>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</si>
  <si>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</si>
  <si>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</si>
  <si>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</si>
  <si>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</si>
  <si>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</si>
  <si>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</si>
  <si>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</si>
  <si>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</si>
  <si>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</si>
  <si>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</si>
  <si>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</si>
  <si>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</si>
  <si>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</si>
  <si>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</si>
  <si>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</si>
  <si>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</si>
  <si>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</si>
  <si>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</si>
  <si>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</si>
  <si>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</si>
  <si>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</si>
  <si>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</si>
  <si>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</si>
  <si>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</si>
  <si>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</si>
  <si>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</si>
  <si>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</si>
  <si>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</si>
  <si>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</si>
  <si>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</si>
  <si>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</si>
  <si>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</si>
  <si>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</si>
  <si>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</si>
  <si>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</si>
  <si>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</si>
  <si>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</si>
  <si>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</si>
  <si>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</si>
  <si>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</si>
  <si>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</si>
  <si>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</si>
  <si>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</si>
  <si>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</si>
  <si>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</si>
  <si>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</si>
  <si>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</si>
  <si>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</si>
  <si>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</si>
  <si>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</si>
  <si>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</si>
  <si>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</si>
  <si>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</si>
  <si>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</si>
  <si>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</si>
  <si>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</si>
  <si>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</si>
  <si>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</si>
  <si>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</si>
  <si>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</si>
  <si>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</si>
  <si>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</si>
  <si>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</si>
  <si>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</si>
  <si>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</si>
  <si>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</si>
  <si>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</si>
  <si>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</si>
  <si>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</si>
  <si>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</si>
  <si>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</si>
  <si>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</si>
  <si>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</si>
  <si>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</si>
  <si>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</si>
  <si>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</si>
  <si>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</si>
  <si>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</si>
  <si>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</si>
  <si>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</si>
  <si>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</si>
  <si>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</si>
  <si>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</si>
  <si>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</si>
  <si>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</si>
  <si>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</si>
  <si>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</si>
  <si>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</si>
  <si>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</si>
  <si>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</si>
  <si>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</si>
  <si>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</si>
  <si>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</si>
  <si>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</si>
  <si>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</si>
  <si>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</si>
  <si>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</si>
  <si>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</si>
  <si>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</si>
  <si>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</si>
  <si>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</si>
  <si>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</si>
  <si>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</si>
  <si>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</si>
  <si>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</si>
  <si>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</si>
  <si>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</si>
  <si>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</si>
  <si>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</si>
  <si>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</si>
  <si>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</si>
  <si>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</si>
  <si>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</si>
  <si>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</si>
  <si>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</si>
  <si>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</si>
  <si>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</si>
  <si>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</si>
  <si>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</si>
  <si>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</si>
  <si>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</si>
  <si>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</si>
  <si>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</si>
  <si>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</si>
  <si>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</si>
  <si>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</si>
  <si>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</si>
  <si>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</si>
  <si>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</si>
  <si>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</si>
  <si>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</si>
  <si>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</si>
  <si>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</si>
  <si>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</si>
  <si>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</si>
  <si>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</si>
  <si>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</si>
  <si>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</si>
  <si>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</si>
  <si>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</si>
  <si>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</si>
  <si>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</si>
  <si>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</si>
  <si>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</si>
  <si>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</si>
  <si>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</si>
  <si>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</si>
  <si>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</si>
  <si>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</si>
  <si>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</si>
  <si>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</si>
  <si>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</si>
  <si>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</si>
  <si>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</si>
  <si>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</si>
  <si>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</si>
  <si>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</si>
  <si>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</si>
  <si>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</si>
  <si>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</si>
  <si>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</si>
  <si>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</si>
  <si>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</si>
  <si>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</si>
  <si>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</si>
  <si>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</si>
  <si>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</si>
  <si>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</si>
  <si>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</si>
  <si>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</si>
  <si>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</si>
  <si>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</si>
  <si>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</si>
  <si>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</si>
  <si>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</si>
  <si>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</si>
  <si>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</si>
  <si>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</si>
  <si>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</si>
  <si>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</si>
  <si>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</si>
  <si>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</si>
  <si>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</si>
  <si>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</si>
  <si>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</si>
  <si>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</si>
  <si>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</si>
  <si>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</si>
  <si>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</si>
  <si>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</si>
  <si>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</si>
  <si>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</si>
  <si>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</si>
  <si>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</si>
  <si>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</si>
  <si>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</si>
  <si>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</si>
  <si>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</si>
  <si>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</si>
  <si>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</si>
  <si>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</si>
  <si>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</si>
  <si>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</si>
  <si>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</si>
  <si>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</si>
  <si>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</si>
  <si>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</si>
  <si>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</si>
  <si>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</si>
  <si>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</si>
  <si>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</si>
  <si>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</si>
  <si>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</si>
  <si>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</si>
  <si>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</si>
  <si>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</si>
  <si>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</si>
  <si>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</si>
  <si>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</si>
  <si>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</si>
  <si>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</si>
  <si>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</si>
  <si>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</si>
  <si>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</si>
  <si>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</si>
  <si>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</si>
  <si>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</si>
  <si>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</si>
  <si>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</si>
  <si>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</si>
  <si>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</si>
  <si>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</si>
  <si>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</si>
  <si>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</si>
  <si>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</si>
  <si>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</si>
  <si>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</si>
  <si>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</si>
  <si>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</si>
  <si>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</si>
  <si>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</si>
  <si>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</si>
  <si>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</si>
  <si>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</si>
  <si>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</si>
  <si>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</si>
  <si>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</si>
  <si>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</si>
  <si>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</si>
  <si>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</si>
  <si>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</si>
  <si>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</si>
  <si>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</si>
  <si>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</si>
  <si>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</si>
  <si>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</si>
  <si>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</si>
  <si>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</si>
  <si>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</si>
  <si>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</si>
  <si>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</si>
  <si>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</si>
  <si>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</si>
  <si>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</si>
  <si>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</si>
  <si>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</si>
  <si>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</si>
  <si>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</si>
  <si>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</si>
  <si>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</si>
  <si>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</si>
  <si>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</si>
  <si>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</si>
  <si>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</si>
  <si>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</si>
  <si>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</si>
  <si>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</si>
  <si>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</si>
  <si>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</si>
  <si>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</si>
  <si>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</si>
  <si>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</si>
  <si>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</si>
  <si>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</si>
  <si>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</si>
  <si>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</si>
  <si>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</si>
  <si>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</si>
  <si>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</si>
  <si>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</si>
  <si>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</si>
  <si>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</si>
  <si>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</si>
  <si>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</si>
  <si>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</si>
  <si>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</si>
  <si>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</si>
  <si>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</si>
  <si>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</si>
  <si>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</si>
  <si>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</si>
  <si>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</si>
  <si>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</si>
  <si>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</si>
  <si>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</si>
  <si>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</si>
  <si>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</si>
  <si>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</si>
  <si>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</si>
  <si>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</si>
  <si>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</si>
  <si>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</si>
  <si>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</si>
  <si>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</si>
  <si>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</si>
  <si>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</si>
  <si>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</si>
  <si>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</si>
  <si>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</si>
  <si>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</si>
  <si>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</si>
  <si>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</si>
  <si>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</si>
  <si>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</si>
  <si>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</si>
  <si>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</si>
  <si>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</si>
  <si>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</si>
  <si>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</si>
  <si>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</si>
  <si>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</si>
  <si>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</si>
  <si>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</si>
  <si>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</si>
  <si>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</si>
  <si>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</si>
  <si>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</si>
  <si>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</si>
  <si>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</si>
  <si>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</si>
  <si>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</si>
  <si>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</si>
  <si>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</si>
  <si>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</si>
  <si>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</si>
  <si>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</si>
  <si>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</si>
  <si>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</si>
  <si>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</si>
  <si>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</si>
  <si>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</si>
  <si>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</si>
  <si>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</si>
  <si>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</si>
  <si>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</si>
  <si>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</si>
  <si>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</si>
  <si>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</si>
  <si>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</si>
  <si>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</si>
  <si>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</si>
  <si>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</si>
  <si>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</si>
  <si>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</si>
  <si>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</si>
  <si>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</si>
  <si>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</si>
  <si>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</si>
  <si>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</si>
  <si>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</si>
  <si>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</si>
  <si>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</si>
  <si>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</si>
  <si>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</si>
  <si>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</si>
  <si>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</si>
  <si>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</si>
  <si>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</si>
  <si>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</si>
  <si>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</si>
  <si>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</si>
  <si>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</si>
  <si>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</si>
  <si>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</si>
  <si>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</si>
  <si>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</si>
  <si>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</si>
  <si>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</si>
  <si>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</si>
  <si>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</si>
  <si>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</si>
  <si>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</si>
  <si>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</si>
  <si>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</si>
  <si>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</si>
  <si>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</si>
  <si>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</si>
  <si>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</si>
  <si>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</si>
  <si>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</si>
  <si>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</si>
  <si>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</si>
  <si>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</si>
  <si>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</si>
  <si>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</si>
  <si>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</si>
  <si>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</si>
  <si>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</si>
  <si>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</si>
  <si>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</si>
  <si>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</si>
  <si>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</si>
  <si>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</si>
  <si>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</si>
  <si>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</si>
  <si>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</si>
  <si>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</si>
  <si>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</si>
  <si>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</si>
  <si>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</si>
  <si>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</si>
  <si>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</si>
  <si>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</si>
  <si>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</si>
  <si>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</si>
  <si>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</si>
  <si>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</si>
  <si>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</si>
  <si>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</si>
  <si>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</si>
  <si>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</si>
  <si>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</si>
  <si>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</si>
  <si>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</si>
  <si>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</si>
  <si>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</si>
  <si>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</si>
  <si>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</si>
  <si>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</si>
  <si>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</si>
  <si>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</si>
  <si>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</si>
  <si>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</si>
  <si>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</si>
  <si>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</si>
  <si>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</si>
  <si>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</si>
  <si>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</si>
  <si>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</si>
  <si>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</si>
  <si>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</si>
  <si>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</si>
  <si>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</si>
  <si>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</si>
  <si>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</si>
  <si>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</si>
  <si>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</si>
  <si>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</si>
  <si>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</si>
  <si>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</si>
  <si>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</si>
  <si>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</si>
  <si>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</si>
  <si>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</si>
  <si>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</si>
  <si>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</si>
  <si>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</si>
  <si>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</si>
  <si>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</si>
  <si>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</si>
  <si>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</si>
  <si>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</si>
  <si>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</si>
  <si>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</si>
  <si>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</si>
  <si>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</si>
  <si>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</si>
  <si>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</si>
  <si>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</si>
  <si>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</si>
  <si>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</si>
  <si>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</si>
  <si>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</si>
  <si>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</si>
  <si>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</si>
  <si>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</si>
  <si>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</si>
  <si>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</si>
  <si>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</si>
  <si>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</si>
  <si>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</si>
  <si>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</si>
  <si>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</si>
  <si>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</si>
  <si>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</si>
  <si>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</si>
  <si>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</si>
  <si>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</si>
  <si>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</si>
  <si>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</si>
  <si>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</si>
  <si>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</si>
  <si>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</si>
  <si>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</si>
  <si>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</si>
  <si>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</si>
  <si>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</si>
  <si>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</si>
  <si>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</si>
  <si>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</si>
  <si>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</si>
  <si>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</si>
  <si>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</si>
  <si>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</si>
  <si>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</si>
  <si>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</si>
  <si>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</si>
  <si>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</si>
  <si>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</si>
  <si>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</si>
  <si>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</si>
  <si>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</si>
  <si>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</si>
  <si>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</si>
  <si>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</si>
  <si>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</si>
  <si>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</si>
  <si>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</si>
  <si>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</si>
  <si>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</si>
  <si>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</si>
  <si>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</si>
  <si>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</si>
  <si>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</si>
  <si>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</si>
  <si>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</si>
  <si>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</si>
  <si>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</si>
  <si>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</si>
  <si>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</si>
  <si>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</si>
  <si>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</si>
  <si>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</si>
  <si>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</si>
  <si>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</si>
  <si>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</si>
  <si>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</si>
  <si>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</si>
  <si>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</si>
  <si>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</si>
  <si>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</si>
  <si>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</si>
  <si>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</si>
  <si>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</si>
  <si>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</si>
  <si>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</si>
  <si>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</si>
  <si>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</si>
  <si>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</si>
  <si>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</si>
  <si>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</si>
  <si>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</si>
  <si>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</si>
  <si>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</si>
  <si>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</si>
  <si>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</si>
  <si>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</si>
  <si>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</si>
  <si>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</si>
  <si>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</si>
  <si>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</si>
  <si>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</si>
  <si>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</si>
  <si>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</si>
  <si>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</si>
  <si>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</si>
  <si>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</si>
  <si>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</si>
  <si>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</si>
  <si>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</si>
  <si>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</si>
  <si>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</si>
  <si>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</si>
  <si>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</si>
  <si>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</si>
  <si>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</si>
  <si>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</si>
  <si>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</si>
  <si>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</si>
  <si>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</si>
  <si>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</si>
  <si>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</si>
  <si>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</si>
  <si>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</si>
  <si>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</si>
  <si>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</si>
  <si>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</si>
  <si>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</si>
  <si>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</si>
  <si>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</si>
  <si>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</si>
  <si>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</si>
  <si>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</si>
  <si>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</si>
  <si>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</si>
  <si>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</si>
  <si>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</si>
  <si>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</si>
  <si>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</si>
  <si>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</si>
  <si>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</si>
  <si>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</si>
  <si>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</si>
  <si>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</si>
  <si>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</si>
  <si>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</si>
  <si>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</si>
  <si>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</si>
  <si>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</si>
  <si>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</si>
  <si>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</si>
  <si>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</si>
  <si>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</si>
  <si>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</si>
  <si>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</si>
  <si>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</si>
  <si>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</si>
  <si>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</si>
  <si>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</si>
  <si>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</si>
  <si>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</si>
  <si>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</si>
  <si>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</si>
  <si>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</si>
  <si>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</si>
  <si>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</si>
  <si>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</si>
  <si>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</si>
  <si>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</si>
  <si>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</si>
  <si>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</si>
  <si>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</si>
  <si>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</si>
  <si>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</si>
  <si>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</si>
  <si>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</si>
  <si>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</si>
  <si>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</si>
  <si>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</si>
  <si>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</si>
  <si>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</si>
  <si>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</si>
  <si>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</si>
  <si>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</si>
  <si>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</si>
  <si>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</si>
  <si>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</si>
  <si>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</si>
  <si>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</si>
  <si>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</si>
  <si>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</si>
  <si>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</si>
  <si>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</si>
  <si>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</si>
  <si>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</si>
  <si>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</si>
  <si>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</si>
  <si>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</si>
  <si>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</si>
  <si>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</si>
  <si>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</si>
  <si>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</si>
  <si>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</si>
  <si>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</si>
  <si>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</si>
  <si>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</si>
  <si>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</si>
  <si>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</si>
  <si>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</si>
  <si>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</si>
  <si>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</si>
  <si>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</si>
  <si>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</si>
  <si>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</si>
  <si>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</si>
  <si>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</si>
  <si>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</si>
  <si>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</si>
  <si>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</si>
  <si>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</si>
  <si>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</si>
  <si>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</si>
  <si>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</si>
  <si>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</si>
  <si>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</si>
  <si>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</si>
  <si>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</si>
  <si>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</si>
  <si>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</si>
  <si>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</si>
  <si>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</si>
  <si>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</si>
  <si>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</si>
  <si>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</si>
  <si>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</si>
  <si>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</si>
  <si>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</si>
  <si>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</si>
  <si>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</si>
  <si>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</si>
  <si>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</si>
  <si>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</si>
  <si>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</si>
  <si>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</si>
  <si>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</si>
  <si>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</si>
  <si>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</si>
  <si>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</si>
  <si>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</si>
  <si>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</si>
  <si>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</si>
  <si>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</si>
  <si>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</si>
  <si>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</si>
  <si>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</si>
  <si>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</si>
  <si>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</si>
  <si>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</si>
  <si>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</si>
  <si>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</si>
  <si>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</si>
  <si>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</si>
  <si>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</si>
  <si>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</si>
  <si>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</si>
  <si>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</si>
  <si>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</si>
  <si>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</si>
  <si>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</si>
  <si>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</si>
  <si>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</si>
  <si>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</si>
  <si>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</si>
  <si>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</si>
  <si>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</si>
  <si>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</si>
  <si>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</si>
  <si>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</si>
  <si>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</si>
  <si>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</si>
  <si>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</si>
  <si>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</si>
  <si>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</si>
  <si>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</si>
  <si>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</si>
  <si>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</si>
  <si>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</si>
  <si>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</si>
  <si>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</si>
  <si>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</si>
  <si>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</si>
  <si>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</si>
  <si>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</si>
  <si>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</si>
  <si>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</si>
  <si>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</si>
  <si>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</si>
  <si>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</si>
  <si>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</si>
  <si>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</si>
  <si>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</si>
  <si>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</si>
  <si>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</si>
  <si>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</si>
  <si>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</si>
  <si>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</si>
  <si>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</si>
  <si>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</si>
  <si>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</si>
  <si>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</si>
  <si>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</si>
  <si>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</si>
  <si>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</si>
  <si>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</si>
  <si>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</si>
  <si>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</si>
  <si>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</si>
  <si>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</si>
  <si>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</si>
  <si>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</si>
  <si>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</si>
  <si>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</si>
  <si>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</si>
  <si>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</si>
  <si>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</si>
  <si>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</si>
  <si>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</si>
  <si>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</si>
  <si>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</si>
  <si>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</si>
  <si>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</si>
  <si>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</si>
  <si>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</si>
  <si>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</si>
  <si>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</si>
  <si>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</si>
  <si>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</si>
  <si>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</si>
  <si>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</si>
  <si>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</si>
  <si>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</si>
  <si>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</si>
  <si>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</si>
  <si>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</si>
  <si>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</si>
  <si>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</si>
  <si>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</si>
  <si>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</si>
  <si>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</si>
  <si>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</si>
  <si>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</si>
  <si>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</si>
  <si>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</si>
  <si>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</si>
  <si>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</si>
  <si>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</si>
  <si>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</si>
  <si>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</si>
  <si>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</si>
  <si>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</si>
  <si>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</si>
  <si>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</si>
  <si>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</si>
  <si>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</si>
  <si>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</si>
  <si>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</si>
  <si>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</si>
  <si>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</si>
  <si>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</si>
  <si>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</si>
  <si>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</si>
  <si>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</si>
  <si>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</si>
  <si>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</si>
  <si>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</si>
  <si>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</si>
  <si>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</si>
  <si>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</si>
  <si>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</si>
  <si>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</si>
  <si>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</si>
  <si>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</si>
  <si>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</si>
  <si>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</si>
  <si>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</si>
  <si>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</si>
  <si>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</si>
  <si>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</si>
  <si>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</si>
  <si>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</si>
  <si>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</si>
  <si>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</si>
  <si>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</si>
  <si>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</si>
  <si>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</si>
  <si>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</si>
  <si>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</si>
  <si>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</si>
  <si>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</si>
  <si>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</si>
  <si>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</si>
  <si>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</si>
  <si>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</si>
  <si>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</si>
  <si>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</si>
  <si>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</si>
  <si>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</si>
  <si>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</si>
  <si>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</si>
  <si>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</si>
  <si>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</si>
  <si>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</si>
  <si>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</si>
  <si>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</si>
  <si>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</si>
  <si>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</si>
  <si>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</si>
  <si>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</si>
  <si>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</si>
  <si>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</si>
  <si>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</si>
  <si>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</si>
  <si>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</si>
  <si>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</si>
  <si>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</si>
  <si>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</si>
  <si>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</si>
  <si>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</si>
  <si>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</si>
  <si>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</si>
  <si>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</si>
  <si>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</si>
  <si>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</si>
  <si>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</si>
  <si>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</si>
  <si>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</si>
  <si>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</si>
  <si>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</si>
  <si>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</si>
  <si>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</si>
  <si>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</si>
  <si>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</si>
  <si>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</si>
  <si>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</si>
  <si>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</si>
  <si>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</si>
  <si>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</si>
  <si>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</si>
  <si>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</si>
  <si>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</si>
  <si>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</si>
  <si>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</si>
  <si>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</si>
  <si>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</si>
  <si>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</si>
  <si>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</si>
  <si>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</si>
  <si>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</si>
  <si>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</si>
  <si>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</si>
  <si>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</si>
  <si>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</si>
  <si>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</si>
  <si>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</si>
  <si>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</si>
  <si>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</si>
  <si>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</si>
  <si>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</si>
  <si>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</si>
  <si>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</si>
  <si>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</si>
  <si>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</si>
  <si>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</si>
  <si>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</si>
  <si>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</si>
  <si>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</si>
  <si>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</si>
  <si>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</si>
  <si>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</si>
  <si>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</si>
  <si>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</si>
  <si>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</si>
  <si>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</si>
  <si>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</si>
  <si>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</si>
  <si>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</si>
  <si>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</si>
  <si>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</si>
  <si>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</si>
  <si>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</si>
  <si>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</si>
  <si>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</si>
  <si>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</si>
  <si>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</si>
  <si>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</si>
  <si>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</si>
  <si>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</si>
  <si>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</si>
  <si>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</si>
  <si>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</si>
  <si>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</si>
  <si>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</si>
  <si>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</si>
  <si>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</si>
  <si>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</si>
  <si>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</si>
  <si>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</si>
  <si>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</si>
  <si>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</si>
  <si>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</si>
  <si>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</si>
  <si>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</si>
  <si>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</si>
  <si>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</si>
  <si>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</si>
  <si>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</si>
  <si>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</si>
  <si>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</si>
  <si>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</si>
  <si>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</si>
  <si>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</si>
  <si>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</si>
  <si>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</si>
  <si>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</si>
  <si>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</si>
  <si>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</si>
  <si>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</si>
  <si>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</si>
  <si>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</si>
  <si>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</si>
  <si>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</si>
  <si>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</si>
  <si>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</si>
  <si>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</si>
  <si>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</si>
  <si>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</si>
  <si>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</si>
  <si>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</si>
  <si>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</si>
  <si>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</si>
  <si>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</si>
  <si>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</si>
  <si>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</si>
  <si>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</si>
  <si>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</si>
  <si>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</si>
  <si>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</si>
  <si>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</si>
  <si>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</si>
  <si>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</si>
  <si>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</si>
  <si>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</si>
  <si>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</si>
  <si>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</si>
  <si>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</si>
  <si>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</si>
  <si>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</si>
  <si>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</si>
  <si>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</si>
  <si>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</si>
  <si>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</si>
  <si>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</si>
  <si>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</si>
  <si>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</si>
  <si>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</si>
  <si>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</si>
  <si>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</si>
  <si>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</si>
  <si>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</si>
  <si>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</si>
  <si>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</si>
  <si>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</si>
  <si>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</si>
  <si>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</si>
  <si>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</si>
  <si>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</si>
  <si>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</si>
  <si>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</si>
  <si>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</si>
  <si>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</si>
  <si>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</si>
  <si>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</si>
  <si>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</si>
  <si>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</si>
  <si>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</si>
  <si>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</si>
  <si>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</si>
  <si>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</si>
  <si>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</si>
  <si>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</si>
  <si>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</si>
  <si>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</si>
  <si>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</si>
  <si>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</si>
  <si>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</si>
  <si>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</si>
  <si>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</si>
  <si>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</si>
  <si>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</si>
  <si>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</si>
  <si>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</si>
  <si>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</si>
  <si>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</si>
  <si>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</si>
  <si>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</si>
  <si>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</si>
  <si>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</si>
  <si>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</si>
  <si>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</si>
  <si>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</si>
  <si>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</si>
  <si>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</si>
  <si>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</si>
  <si>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</si>
  <si>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</si>
  <si>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</si>
  <si>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</si>
  <si>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</si>
  <si>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</si>
  <si>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</si>
  <si>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</si>
  <si>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</si>
  <si>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</si>
  <si>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</si>
  <si>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</si>
  <si>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</si>
  <si>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</si>
  <si>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</si>
  <si>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</si>
  <si>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</si>
  <si>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</si>
  <si>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</si>
  <si>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</si>
  <si>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</si>
  <si>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</si>
  <si>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</si>
  <si>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</si>
  <si>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</si>
  <si>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</si>
  <si>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</si>
  <si>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</si>
  <si>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</si>
  <si>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</si>
  <si>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</si>
  <si>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</si>
  <si>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</si>
  <si>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</si>
  <si>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</si>
  <si>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</si>
  <si>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</si>
  <si>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</si>
  <si>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</si>
  <si>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</si>
  <si>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</si>
  <si>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</si>
  <si>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</si>
  <si>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</si>
  <si>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</si>
  <si>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</si>
  <si>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</si>
  <si>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</si>
  <si>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</si>
  <si>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</si>
  <si>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</si>
  <si>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</si>
  <si>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</si>
  <si>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</si>
  <si>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</si>
  <si>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</si>
  <si>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</si>
  <si>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</si>
  <si>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</si>
  <si>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</si>
  <si>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</si>
  <si>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</si>
  <si>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</si>
  <si>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</si>
  <si>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</si>
  <si>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</si>
  <si>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</si>
  <si>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</si>
  <si>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</si>
  <si>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</si>
  <si>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</si>
  <si>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</si>
  <si>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</si>
  <si>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</si>
  <si>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</si>
  <si>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</si>
  <si>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</si>
  <si>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</si>
  <si>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</si>
  <si>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</si>
  <si>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</si>
  <si>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</si>
  <si>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</si>
  <si>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</si>
  <si>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</si>
  <si>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</si>
  <si>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</si>
  <si>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</si>
  <si>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</si>
  <si>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</si>
  <si>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</si>
  <si>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</si>
  <si>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</si>
  <si>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</si>
  <si>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</si>
  <si>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</si>
  <si>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</si>
  <si>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</si>
  <si>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</si>
  <si>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</si>
  <si>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</si>
  <si>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</si>
  <si>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</si>
  <si>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</si>
  <si>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</si>
  <si>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</si>
  <si>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</si>
  <si>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</si>
  <si>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</si>
  <si>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</si>
  <si>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</si>
  <si>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</si>
  <si>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</si>
  <si>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</si>
  <si>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</si>
  <si>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</si>
  <si>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</si>
  <si>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</si>
  <si>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</si>
  <si>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</si>
  <si>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</si>
  <si>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</si>
  <si>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</si>
  <si>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</si>
  <si>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</si>
  <si>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</si>
  <si>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</si>
  <si>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</si>
  <si>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</si>
  <si>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</si>
  <si>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</si>
  <si>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</si>
  <si>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</si>
  <si>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</si>
  <si>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</si>
  <si>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</si>
  <si>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</si>
  <si>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</si>
  <si>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</si>
  <si>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</si>
  <si>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</si>
  <si>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</si>
  <si>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</si>
  <si>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</si>
  <si>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</si>
  <si>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</si>
  <si>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</si>
  <si>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</si>
  <si>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</si>
  <si>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</si>
  <si>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</si>
  <si>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</si>
  <si>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</si>
  <si>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</si>
  <si>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</si>
  <si>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</si>
  <si>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</si>
  <si>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</si>
  <si>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</si>
  <si>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</si>
  <si>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</si>
  <si>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</si>
  <si>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</si>
  <si>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</si>
  <si>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</si>
  <si>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</si>
  <si>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</si>
  <si>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</si>
  <si>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</si>
  <si>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</si>
  <si>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</si>
  <si>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</si>
  <si>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</si>
  <si>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</si>
  <si>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</si>
  <si>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</si>
  <si>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</si>
  <si>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</si>
  <si>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</si>
  <si>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</si>
  <si>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</si>
  <si>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</si>
  <si>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</si>
  <si>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</si>
  <si>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</si>
  <si>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</si>
  <si>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</si>
  <si>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</si>
  <si>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</si>
  <si>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</si>
  <si>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</si>
  <si>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</si>
  <si>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</si>
  <si>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</si>
  <si>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</si>
  <si>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</si>
  <si>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</si>
  <si>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</si>
  <si>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</si>
  <si>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</si>
  <si>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</si>
  <si>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</si>
  <si>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</si>
  <si>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</si>
  <si>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</si>
  <si>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</si>
  <si>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</si>
  <si>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</si>
  <si>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</si>
  <si>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</si>
  <si>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</si>
  <si>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</si>
  <si>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</si>
  <si>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</si>
  <si>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</si>
  <si>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</si>
  <si>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</si>
  <si>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</si>
  <si>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</si>
  <si>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</si>
  <si>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</si>
  <si>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</si>
  <si>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</si>
  <si>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</si>
  <si>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</si>
  <si>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</si>
  <si>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</si>
  <si>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</si>
  <si>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</si>
  <si>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</si>
  <si>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</si>
  <si>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</si>
  <si>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</si>
  <si>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</si>
  <si>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</si>
  <si>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</si>
  <si>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</si>
  <si>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</si>
  <si>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</si>
  <si>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</si>
  <si>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</si>
  <si>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</si>
  <si>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</si>
  <si>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</si>
  <si>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</si>
  <si>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</si>
  <si>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</si>
  <si>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</si>
  <si>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</si>
  <si>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</si>
  <si>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</si>
  <si>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</si>
  <si>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</si>
  <si>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</si>
  <si>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</si>
  <si>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</si>
  <si>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</si>
  <si>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</si>
  <si>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</si>
  <si>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</si>
  <si>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</si>
  <si>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</si>
  <si>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</si>
  <si>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</si>
  <si>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</si>
  <si>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</si>
  <si>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</si>
  <si>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</si>
  <si>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</si>
  <si>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</si>
  <si>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</si>
  <si>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</si>
  <si>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</si>
  <si>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</si>
  <si>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</si>
  <si>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</si>
  <si>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</si>
  <si>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</si>
  <si>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</si>
  <si>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</si>
  <si>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</si>
  <si>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</si>
  <si>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</si>
  <si>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</si>
  <si>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</si>
  <si>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</si>
  <si>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</si>
  <si>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</si>
  <si>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</si>
  <si>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</si>
  <si>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</si>
  <si>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</si>
  <si>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</si>
  <si>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</si>
  <si>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</si>
  <si>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</si>
  <si>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</si>
  <si>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</si>
  <si>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</si>
  <si>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</si>
  <si>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</si>
  <si>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</si>
  <si>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</si>
  <si>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</si>
  <si>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</si>
  <si>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</si>
  <si>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</si>
  <si>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</si>
  <si>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</si>
  <si>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</si>
  <si>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</si>
  <si>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</si>
  <si>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</si>
  <si>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</si>
  <si>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</si>
  <si>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</si>
  <si>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</si>
  <si>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</si>
  <si>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</si>
  <si>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</si>
  <si>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</si>
  <si>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</si>
  <si>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</si>
  <si>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</si>
  <si>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</si>
  <si>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</si>
  <si>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</si>
  <si>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</si>
  <si>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</si>
  <si>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</si>
  <si>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</si>
  <si>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</si>
  <si>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</si>
  <si>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</si>
  <si>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</si>
  <si>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</si>
  <si>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</si>
  <si>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</si>
  <si>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</si>
  <si>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</si>
  <si>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</si>
  <si>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</si>
  <si>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</si>
  <si>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</si>
  <si>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</si>
  <si>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</si>
  <si>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</si>
  <si>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</si>
  <si>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</si>
  <si>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</si>
  <si>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</si>
  <si>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</si>
  <si>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</si>
  <si>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</si>
  <si>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</si>
  <si>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</si>
  <si>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</si>
  <si>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</si>
  <si>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</si>
  <si>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</si>
  <si>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</si>
  <si>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</si>
  <si>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</si>
  <si>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</si>
  <si>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</si>
  <si>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</si>
  <si>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</si>
  <si>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</si>
  <si>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</si>
  <si>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</si>
  <si>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</si>
  <si>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</si>
  <si>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</si>
  <si>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</si>
  <si>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</si>
  <si>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</si>
  <si>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</si>
  <si>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</si>
  <si>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</si>
  <si>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</si>
  <si>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</si>
  <si>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</si>
  <si>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</si>
  <si>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</si>
  <si>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</si>
  <si>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</si>
  <si>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</si>
  <si>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</si>
  <si>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</si>
  <si>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</si>
  <si>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</si>
  <si>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</si>
  <si>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</si>
  <si>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</si>
  <si>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</si>
  <si>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</si>
  <si>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</si>
  <si>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</si>
  <si>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</si>
  <si>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</si>
  <si>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</si>
  <si>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</si>
  <si>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</si>
  <si>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</si>
  <si>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</si>
  <si>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</si>
  <si>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</si>
  <si>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</si>
  <si>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</si>
  <si>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</si>
  <si>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</si>
  <si>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</si>
  <si>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</si>
  <si>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</si>
  <si>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</si>
  <si>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</si>
  <si>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</si>
  <si>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</si>
  <si>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</si>
  <si>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</si>
  <si>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</si>
  <si>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</si>
  <si>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</si>
  <si>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</si>
  <si>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</si>
  <si>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</si>
  <si>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</si>
  <si>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</si>
  <si>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</si>
  <si>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</si>
  <si>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</si>
  <si>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</si>
  <si>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</si>
  <si>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</si>
  <si>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</si>
  <si>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</si>
  <si>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</si>
  <si>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</si>
  <si>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</si>
  <si>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</si>
  <si>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</si>
  <si>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</si>
  <si>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</si>
  <si>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</si>
  <si>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</si>
  <si>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</si>
  <si>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</si>
  <si>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</si>
  <si>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</si>
  <si>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</si>
  <si>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</si>
  <si>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</si>
  <si>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</si>
  <si>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</si>
  <si>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</si>
  <si>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</si>
  <si>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</si>
  <si>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</si>
  <si>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</si>
  <si>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</si>
  <si>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</si>
  <si>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</si>
  <si>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</si>
  <si>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</si>
  <si>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</si>
  <si>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</si>
  <si>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</si>
  <si>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</si>
  <si>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</si>
  <si>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</si>
  <si>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</si>
  <si>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</si>
  <si>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</si>
  <si>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</si>
  <si>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</si>
  <si>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</si>
  <si>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</si>
  <si>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</si>
  <si>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</si>
  <si>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</si>
  <si>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</si>
  <si>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</si>
  <si>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</si>
  <si>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</si>
  <si>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</si>
  <si>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</si>
  <si>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</si>
  <si>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</si>
  <si>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</si>
  <si>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</si>
  <si>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</si>
  <si>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</si>
  <si>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</si>
  <si>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</si>
  <si>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</si>
  <si>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</si>
  <si>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</si>
  <si>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</si>
  <si>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</si>
  <si>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</si>
  <si>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</si>
  <si>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</si>
  <si>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</si>
  <si>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</si>
  <si>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</si>
  <si>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</si>
  <si>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</si>
  <si>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</si>
  <si>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</si>
  <si>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</si>
  <si>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</si>
  <si>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</si>
  <si>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</si>
  <si>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</si>
  <si>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</si>
  <si>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</si>
  <si>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</si>
  <si>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</si>
  <si>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</si>
  <si>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</si>
  <si>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</si>
  <si>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</si>
  <si>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</si>
  <si>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</si>
  <si>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</si>
  <si>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</si>
  <si>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</si>
  <si>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</si>
  <si>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</si>
  <si>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</si>
  <si>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</si>
  <si>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</si>
  <si>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</si>
  <si>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</si>
  <si>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</si>
  <si>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</si>
  <si>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</si>
  <si>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</si>
  <si>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</si>
  <si>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</si>
  <si>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</si>
  <si>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</si>
  <si>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</si>
  <si>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</si>
  <si>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</si>
  <si>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</si>
  <si>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</si>
  <si>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</si>
  <si>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</si>
  <si>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</si>
  <si>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</si>
  <si>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</si>
  <si>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</si>
  <si>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</si>
  <si>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</si>
  <si>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</si>
  <si>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</si>
  <si>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</si>
  <si>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</si>
  <si>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</si>
  <si>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</si>
  <si>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</si>
  <si>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</si>
  <si>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</si>
  <si>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</si>
  <si>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</si>
  <si>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</si>
  <si>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</si>
  <si>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</si>
  <si>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</si>
  <si>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</si>
  <si>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</si>
  <si>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</si>
  <si>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</si>
  <si>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</si>
  <si>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</si>
  <si>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</si>
  <si>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</si>
  <si>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</si>
  <si>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</si>
  <si>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</si>
  <si>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</si>
  <si>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</si>
  <si>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</si>
  <si>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</si>
  <si>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</si>
  <si>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</si>
  <si>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</si>
  <si>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</si>
  <si>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</si>
  <si>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</si>
  <si>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</si>
  <si>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</si>
  <si>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</si>
  <si>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</si>
  <si>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</si>
  <si>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</si>
  <si>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</si>
  <si>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</si>
  <si>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</si>
  <si>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</si>
  <si>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</si>
  <si>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</si>
  <si>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</si>
  <si>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</si>
  <si>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</si>
  <si>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</si>
  <si>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</si>
  <si>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</si>
  <si>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</si>
  <si>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</si>
  <si>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</si>
  <si>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</si>
  <si>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</si>
  <si>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</si>
  <si>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</si>
  <si>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</si>
  <si>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</si>
  <si>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</si>
  <si>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</si>
  <si>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</si>
  <si>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</si>
  <si>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</si>
  <si>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</si>
  <si>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</si>
  <si>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</si>
  <si>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</si>
  <si>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</si>
  <si>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</si>
  <si>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</si>
  <si>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</si>
  <si>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</si>
  <si>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</si>
  <si>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</si>
  <si>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</si>
  <si>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</si>
  <si>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</si>
  <si>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</si>
  <si>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</si>
  <si>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</si>
  <si>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</si>
  <si>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</si>
  <si>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</si>
  <si>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</si>
  <si>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</si>
  <si>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</si>
  <si>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</si>
  <si>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</si>
  <si>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</si>
  <si>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</si>
  <si>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</si>
  <si>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</si>
  <si>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</si>
  <si>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</si>
  <si>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</si>
  <si>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</si>
  <si>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</si>
  <si>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</si>
  <si>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</si>
  <si>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</si>
  <si>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</si>
  <si>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</si>
  <si>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</si>
  <si>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</si>
  <si>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</si>
  <si>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</si>
  <si>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</si>
  <si>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</si>
  <si>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</si>
  <si>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</si>
  <si>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</si>
  <si>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</si>
  <si>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</si>
  <si>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</si>
  <si>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</si>
  <si>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</si>
  <si>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</si>
  <si>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</si>
  <si>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</si>
  <si>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</si>
  <si>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</si>
  <si>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</si>
  <si>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</si>
  <si>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</si>
  <si>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</si>
  <si>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</si>
  <si>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</si>
  <si>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</si>
  <si>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</si>
  <si>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</si>
  <si>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</si>
  <si>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</si>
  <si>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</si>
  <si>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</si>
  <si>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</si>
  <si>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</si>
  <si>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</si>
  <si>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</si>
  <si>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</si>
  <si>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</si>
  <si>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</si>
  <si>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</si>
  <si>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</si>
  <si>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</si>
  <si>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</si>
  <si>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</si>
  <si>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</si>
  <si>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</si>
  <si>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</si>
  <si>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</si>
  <si>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</si>
  <si>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</si>
  <si>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</si>
  <si>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</si>
  <si>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</si>
  <si>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</si>
  <si>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</si>
  <si>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</si>
  <si>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</si>
  <si>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</si>
  <si>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</si>
  <si>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</si>
  <si>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</si>
  <si>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</si>
  <si>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</si>
  <si>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</si>
  <si>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</si>
  <si>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</si>
  <si>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</si>
  <si>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</si>
  <si>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</si>
  <si>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</si>
  <si>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</si>
  <si>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</si>
  <si>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</si>
  <si>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</si>
  <si>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</si>
  <si>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</si>
  <si>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</si>
  <si>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</si>
  <si>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</si>
  <si>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</si>
  <si>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</si>
  <si>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</si>
  <si>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</si>
  <si>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</si>
  <si>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</si>
  <si>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</si>
  <si>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</si>
  <si>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</si>
  <si>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</si>
  <si>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</si>
  <si>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</si>
  <si>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</si>
  <si>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</si>
  <si>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</si>
  <si>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</si>
  <si>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</si>
  <si>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</si>
  <si>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</si>
  <si>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</si>
  <si>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</si>
  <si>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</si>
  <si>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</si>
  <si>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</si>
  <si>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</si>
  <si>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</si>
  <si>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</si>
  <si>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</si>
  <si>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</si>
  <si>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</si>
  <si>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</si>
  <si>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</si>
  <si>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</si>
  <si>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</si>
  <si>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</si>
  <si>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</si>
  <si>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</si>
  <si>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</si>
  <si>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</si>
  <si>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</si>
  <si>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</si>
  <si>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</si>
  <si>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</si>
  <si>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</si>
  <si>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</si>
  <si>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</si>
  <si>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</si>
  <si>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</si>
  <si>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</si>
  <si>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</si>
  <si>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</si>
  <si>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</si>
  <si>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</si>
  <si>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</si>
  <si>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</si>
  <si>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</si>
  <si>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</si>
  <si>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</si>
  <si>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</si>
  <si>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</si>
  <si>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</si>
  <si>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</si>
  <si>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</si>
  <si>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</si>
  <si>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</si>
  <si>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</si>
  <si>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</si>
  <si>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</si>
  <si>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</si>
  <si>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</si>
  <si>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</si>
  <si>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</si>
  <si>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</si>
  <si>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</si>
  <si>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</si>
  <si>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</si>
  <si>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</si>
  <si>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</si>
  <si>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</si>
  <si>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</si>
  <si>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</si>
  <si>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</si>
  <si>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</si>
  <si>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</si>
  <si>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</si>
  <si>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</si>
  <si>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</si>
  <si>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</si>
  <si>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</si>
  <si>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</si>
  <si>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</si>
  <si>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</si>
  <si>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</si>
  <si>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</si>
  <si>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</si>
  <si>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</si>
  <si>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</si>
  <si>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</si>
  <si>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</si>
  <si>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</si>
  <si>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</si>
  <si>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</si>
  <si>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</si>
  <si>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</si>
  <si>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</si>
  <si>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</si>
  <si>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</si>
  <si>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</si>
  <si>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</si>
  <si>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</si>
  <si>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</si>
  <si>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</si>
  <si>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</si>
  <si>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</si>
  <si>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</si>
  <si>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</si>
  <si>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</si>
  <si>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</si>
  <si>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</si>
  <si>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</si>
  <si>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</si>
  <si>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</si>
  <si>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</si>
  <si>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</si>
  <si>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</si>
  <si>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</si>
  <si>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</si>
  <si>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</si>
  <si>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</si>
  <si>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</si>
  <si>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</si>
  <si>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</si>
  <si>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</si>
  <si>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</si>
  <si>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</si>
  <si>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</si>
  <si>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</si>
  <si>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</si>
  <si>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</si>
  <si>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</si>
  <si>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</si>
  <si>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</si>
  <si>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</si>
  <si>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</si>
  <si>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</si>
  <si>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</si>
  <si>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</si>
  <si>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</si>
  <si>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</si>
  <si>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</si>
  <si>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</si>
  <si>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</si>
  <si>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</si>
  <si>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</si>
  <si>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</si>
  <si>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</si>
  <si>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</si>
  <si>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</si>
  <si>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</si>
  <si>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</si>
  <si>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</si>
  <si>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</si>
  <si>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</si>
  <si>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</si>
  <si>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</si>
  <si>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</si>
  <si>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</si>
  <si>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</si>
  <si>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</si>
  <si>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</si>
  <si>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</si>
  <si>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</si>
  <si>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</si>
  <si>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</si>
  <si>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</si>
  <si>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</si>
  <si>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</si>
  <si>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</si>
  <si>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</si>
  <si>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</si>
  <si>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</si>
  <si>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</si>
  <si>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</si>
  <si>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</si>
  <si>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</si>
  <si>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</si>
  <si>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</si>
  <si>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</si>
  <si>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</si>
  <si>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</si>
  <si>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</si>
  <si>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</si>
  <si>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</si>
  <si>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</si>
  <si>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</si>
  <si>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</si>
  <si>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</si>
  <si>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</si>
  <si>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</si>
  <si>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</si>
  <si>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</si>
  <si>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</si>
  <si>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</si>
  <si>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</si>
  <si>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</si>
  <si>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</si>
  <si>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</si>
  <si>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</si>
  <si>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</si>
  <si>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</si>
  <si>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</si>
  <si>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</si>
  <si>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</si>
  <si>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</si>
  <si>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</si>
  <si>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</si>
  <si>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</si>
  <si>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</si>
  <si>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</si>
  <si>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</si>
  <si>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</si>
  <si>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</si>
  <si>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</si>
  <si>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</si>
  <si>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</si>
  <si>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</si>
  <si>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</si>
  <si>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</si>
  <si>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</si>
  <si>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</si>
  <si>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</si>
  <si>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</si>
  <si>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</si>
  <si>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</si>
  <si>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</si>
  <si>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</si>
  <si>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</si>
  <si>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</si>
  <si>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</si>
  <si>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</si>
  <si>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</si>
  <si>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</si>
  <si>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</si>
  <si>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</si>
  <si>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</si>
  <si>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</si>
  <si>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</si>
  <si>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</si>
  <si>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</si>
  <si>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</si>
  <si>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</si>
  <si>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</si>
  <si>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</si>
  <si>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</si>
  <si>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</si>
  <si>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</si>
  <si>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</si>
  <si>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</si>
  <si>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</si>
  <si>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</si>
  <si>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</si>
  <si>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</si>
  <si>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</si>
  <si>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</si>
  <si>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</si>
  <si>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</si>
  <si>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</si>
  <si>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</si>
  <si>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</si>
  <si>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</si>
  <si>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</si>
  <si>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</si>
  <si>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</si>
  <si>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</si>
  <si>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</si>
  <si>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</si>
  <si>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</si>
  <si>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</si>
  <si>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</si>
  <si>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</si>
  <si>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</si>
  <si>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</si>
  <si>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</si>
  <si>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</si>
  <si>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</si>
  <si>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</si>
  <si>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</si>
  <si>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</si>
  <si>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</si>
  <si>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</si>
  <si>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</si>
  <si>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</si>
  <si>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</si>
  <si>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</si>
  <si>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</si>
  <si>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</si>
  <si>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</si>
  <si>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</si>
  <si>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</si>
  <si>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</si>
  <si>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</si>
  <si>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</si>
  <si>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</si>
  <si>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</si>
  <si>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</si>
  <si>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</si>
  <si>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</si>
  <si>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</si>
  <si>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</si>
  <si>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</si>
  <si>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</si>
  <si>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</si>
  <si>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</si>
  <si>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</si>
  <si>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</si>
  <si>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</si>
  <si>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</si>
  <si>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</si>
  <si>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</si>
  <si>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</si>
  <si>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</si>
  <si>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</si>
  <si>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</si>
  <si>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</si>
  <si>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</si>
  <si>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</si>
  <si>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</si>
  <si>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</si>
  <si>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</si>
  <si>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</si>
  <si>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</si>
  <si>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</si>
  <si>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</si>
  <si>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</si>
  <si>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</si>
  <si>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</si>
  <si>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</si>
  <si>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</si>
  <si>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</si>
  <si>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</si>
  <si>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</si>
  <si>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</si>
  <si>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</si>
  <si>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</si>
  <si>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</si>
  <si>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</si>
  <si>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</si>
  <si>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</si>
  <si>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</si>
  <si>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</si>
  <si>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</si>
  <si>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</si>
  <si>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</si>
  <si>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</si>
  <si>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</si>
  <si>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</si>
  <si>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</si>
  <si>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</si>
  <si>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</si>
  <si>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</si>
  <si>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</si>
  <si>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</si>
  <si>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</si>
  <si>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</si>
  <si>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</si>
  <si>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</si>
  <si>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</si>
  <si>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</si>
  <si>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</si>
  <si>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</si>
  <si>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</si>
  <si>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</si>
  <si>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</si>
  <si>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</si>
  <si>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</si>
  <si>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</si>
  <si>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</si>
  <si>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</si>
  <si>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</si>
  <si>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</si>
  <si>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</si>
  <si>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</si>
  <si>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</si>
  <si>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</si>
  <si>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</si>
  <si>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</si>
  <si>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</si>
  <si>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</si>
  <si>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</si>
  <si>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</si>
  <si>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</si>
  <si>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</si>
  <si>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</si>
  <si>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</si>
  <si>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</si>
  <si>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</si>
  <si>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</si>
  <si>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</si>
  <si>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</si>
  <si>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</si>
  <si>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</si>
  <si>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</si>
  <si>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</si>
  <si>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</si>
  <si>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</si>
  <si>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</si>
  <si>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</si>
  <si>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</si>
  <si>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</si>
  <si>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</si>
  <si>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</si>
  <si>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</si>
  <si>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</si>
  <si>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</si>
  <si>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</si>
  <si>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</si>
  <si>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</si>
  <si>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</si>
  <si>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</si>
  <si>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</si>
  <si>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</si>
  <si>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</si>
  <si>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</si>
  <si>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</si>
  <si>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</si>
  <si>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</si>
  <si>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</si>
  <si>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</si>
  <si>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</si>
  <si>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</si>
  <si>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</si>
  <si>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</si>
  <si>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</si>
  <si>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</si>
  <si>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</si>
  <si>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</si>
  <si>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</si>
  <si>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</si>
  <si>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</si>
  <si>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</si>
  <si>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</si>
  <si>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</si>
  <si>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</si>
  <si>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</si>
  <si>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</si>
  <si>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</si>
  <si>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</si>
  <si>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</si>
  <si>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</si>
  <si>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</si>
  <si>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</si>
  <si>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</si>
  <si>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</si>
  <si>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</si>
  <si>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</si>
  <si>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</si>
  <si>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</si>
  <si>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</si>
  <si>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</si>
  <si>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</si>
  <si>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</si>
  <si>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</si>
  <si>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</si>
  <si>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</si>
  <si>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</si>
  <si>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</si>
  <si>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</si>
  <si>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</si>
  <si>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</si>
  <si>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</si>
  <si>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</si>
  <si>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</si>
  <si>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</si>
  <si>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</si>
  <si>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</si>
  <si>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</si>
  <si>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</si>
  <si>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</si>
  <si>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</si>
  <si>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</si>
  <si>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</si>
  <si>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</si>
  <si>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</si>
  <si>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</si>
  <si>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</si>
  <si>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</si>
  <si>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</si>
  <si>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</si>
  <si>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</si>
  <si>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</si>
  <si>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</si>
  <si>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</si>
  <si>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</si>
  <si>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</si>
  <si>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</si>
  <si>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</si>
  <si>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</si>
  <si>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</si>
  <si>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</si>
  <si>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</si>
  <si>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</si>
  <si>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</si>
  <si>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</si>
  <si>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</si>
  <si>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</si>
  <si>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</si>
  <si>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</si>
  <si>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</si>
  <si>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</si>
  <si>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</si>
  <si>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</si>
  <si>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</si>
  <si>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</si>
  <si>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</si>
  <si>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</si>
  <si>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</si>
  <si>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</si>
  <si>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</si>
  <si>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</si>
  <si>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</si>
  <si>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</si>
  <si>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</si>
  <si>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</si>
  <si>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</si>
  <si>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</si>
  <si>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</si>
  <si>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</si>
  <si>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</si>
  <si>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</si>
  <si>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</si>
  <si>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</si>
  <si>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</si>
  <si>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</si>
  <si>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</si>
  <si>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</si>
  <si>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</si>
  <si>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</si>
  <si>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</si>
  <si>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</si>
  <si>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</si>
  <si>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</si>
  <si>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</si>
  <si>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</si>
  <si>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</si>
  <si>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</si>
  <si>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</si>
  <si>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</si>
  <si>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</si>
  <si>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</si>
  <si>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</si>
  <si>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</si>
  <si>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</si>
  <si>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</si>
  <si>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</si>
  <si>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</si>
  <si>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</si>
  <si>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</si>
  <si>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</si>
  <si>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</si>
  <si>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</si>
  <si>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</si>
  <si>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</si>
  <si>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</si>
  <si>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</si>
  <si>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</si>
  <si>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</si>
  <si>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</si>
  <si>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</si>
  <si>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</si>
  <si>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</si>
  <si>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</si>
  <si>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</si>
  <si>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</si>
  <si>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</si>
  <si>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</si>
  <si>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</si>
  <si>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</si>
  <si>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</si>
  <si>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</si>
  <si>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</si>
  <si>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</si>
  <si>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</si>
  <si>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</si>
  <si>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</si>
  <si>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</si>
  <si>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</si>
  <si>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</si>
  <si>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</si>
  <si>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</si>
  <si>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</si>
  <si>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</si>
  <si>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</si>
  <si>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</si>
  <si>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</si>
  <si>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</si>
  <si>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</si>
  <si>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</si>
  <si>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</si>
  <si>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</si>
  <si>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</si>
  <si>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</si>
  <si>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</si>
  <si>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</si>
  <si>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</si>
  <si>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</si>
  <si>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</si>
  <si>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</si>
  <si>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</si>
  <si>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</si>
  <si>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</si>
  <si>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</si>
  <si>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</si>
  <si>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</si>
  <si>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</si>
  <si>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</si>
  <si>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</si>
  <si>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</si>
  <si>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</si>
  <si>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</si>
  <si>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</si>
  <si>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</si>
  <si>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</si>
  <si>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</si>
  <si>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</si>
  <si>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</si>
  <si>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</si>
  <si>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</si>
  <si>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</si>
  <si>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</si>
  <si>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</si>
  <si>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</si>
  <si>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</si>
  <si>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</si>
  <si>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</si>
  <si>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</si>
  <si>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</si>
  <si>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</si>
  <si>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</si>
  <si>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</si>
  <si>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</si>
  <si>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</si>
  <si>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</si>
  <si>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</si>
  <si>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</si>
  <si>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</si>
  <si>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</si>
  <si>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</si>
  <si>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</si>
  <si>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</si>
  <si>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</si>
  <si>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</si>
  <si>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</si>
  <si>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</si>
  <si>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</si>
  <si>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</si>
  <si>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</si>
  <si>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</si>
  <si>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</si>
  <si>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</si>
  <si>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</si>
  <si>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</si>
  <si>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</si>
  <si>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</si>
  <si>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</si>
  <si>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</si>
  <si>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</si>
  <si>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</si>
  <si>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</si>
  <si>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</si>
  <si>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</si>
  <si>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</si>
  <si>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</si>
  <si>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</si>
  <si>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</si>
  <si>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</si>
  <si>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</si>
  <si>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</si>
  <si>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</si>
  <si>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</si>
  <si>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</si>
  <si>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</si>
  <si>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</si>
  <si>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</si>
  <si>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</si>
  <si>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</si>
  <si>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</si>
  <si>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</si>
  <si>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</si>
  <si>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</si>
  <si>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</si>
  <si>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</si>
  <si>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</si>
  <si>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</si>
  <si>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</si>
  <si>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</si>
  <si>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</si>
  <si>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</si>
  <si>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</si>
  <si>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</si>
  <si>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</si>
  <si>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</si>
  <si>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</si>
  <si>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</si>
  <si>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</si>
  <si>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</si>
  <si>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</si>
  <si>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</si>
  <si>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</si>
  <si>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</si>
  <si>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</si>
  <si>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</si>
  <si>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</si>
  <si>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</si>
  <si>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</si>
  <si>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</si>
  <si>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</si>
  <si>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</si>
  <si>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</si>
  <si>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</si>
  <si>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</si>
  <si>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</si>
  <si>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</si>
  <si>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</si>
  <si>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</si>
  <si>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</si>
  <si>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</si>
  <si>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</si>
  <si>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</si>
  <si>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</si>
  <si>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</si>
  <si>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</si>
  <si>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</si>
  <si>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</si>
  <si>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</si>
  <si>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</si>
  <si>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</si>
  <si>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</si>
  <si>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</si>
  <si>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</si>
  <si>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</si>
  <si>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</si>
  <si>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</si>
  <si>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</si>
  <si>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</si>
  <si>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</si>
  <si>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</si>
  <si>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</si>
  <si>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</si>
  <si>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</si>
  <si>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</si>
  <si>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</si>
  <si>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</si>
  <si>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</si>
  <si>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</si>
  <si>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</si>
  <si>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</si>
  <si>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</si>
  <si>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</si>
  <si>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</si>
  <si>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</si>
  <si>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</si>
  <si>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</si>
  <si>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</si>
  <si>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</si>
  <si>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</si>
  <si>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</si>
  <si>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</si>
  <si>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</si>
  <si>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</si>
  <si>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</si>
  <si>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</si>
  <si>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</si>
  <si>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</si>
  <si>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</si>
  <si>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</si>
  <si>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</si>
  <si>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</si>
  <si>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</si>
  <si>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</si>
  <si>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</si>
  <si>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</si>
  <si>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</si>
  <si>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</si>
  <si>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</si>
  <si>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</si>
  <si>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</si>
  <si>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</si>
  <si>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</si>
  <si>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</si>
  <si>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</si>
  <si>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</si>
  <si>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</si>
  <si>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</si>
  <si>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</si>
  <si>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</si>
  <si>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</si>
  <si>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</si>
  <si>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</si>
  <si>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</si>
  <si>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</si>
  <si>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</si>
  <si>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</si>
  <si>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</si>
  <si>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</si>
  <si>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</si>
  <si>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</si>
  <si>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</si>
  <si>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</si>
  <si>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</si>
  <si>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</si>
  <si>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</si>
  <si>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</si>
  <si>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</si>
  <si>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</si>
  <si>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</si>
  <si>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</si>
  <si>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</si>
  <si>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</si>
  <si>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</si>
  <si>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</si>
  <si>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</si>
  <si>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</si>
  <si>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</si>
  <si>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</si>
  <si>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</si>
  <si>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</si>
  <si>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</si>
  <si>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</si>
  <si>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</si>
  <si>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</si>
  <si>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</si>
  <si>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</si>
  <si>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</si>
  <si>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</si>
  <si>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</si>
  <si>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</si>
  <si>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</si>
  <si>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</si>
  <si>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</si>
  <si>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</si>
  <si>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</si>
  <si>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</si>
  <si>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</si>
  <si>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</si>
  <si>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</si>
  <si>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</si>
  <si>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</si>
  <si>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</si>
  <si>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</si>
  <si>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</si>
  <si>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</si>
  <si>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</si>
  <si>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</si>
  <si>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</si>
  <si>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</si>
  <si>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</si>
  <si>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</si>
  <si>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</si>
  <si>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</si>
  <si>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</si>
  <si>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</si>
  <si>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</si>
  <si>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</si>
  <si>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</si>
  <si>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</si>
  <si>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</si>
  <si>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</si>
  <si>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</si>
  <si>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</si>
  <si>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</si>
  <si>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</si>
  <si>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</si>
  <si>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</si>
  <si>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</si>
  <si>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</si>
  <si>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</si>
  <si>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</si>
  <si>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</si>
  <si>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</si>
  <si>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</si>
  <si>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</si>
  <si>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</si>
  <si>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</si>
  <si>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</si>
  <si>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</si>
  <si>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</si>
  <si>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</si>
  <si>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</si>
  <si>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</si>
  <si>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</si>
  <si>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</si>
  <si>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</si>
  <si>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</si>
  <si>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</si>
  <si>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</si>
  <si>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</si>
  <si>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</si>
  <si>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</si>
  <si>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</si>
  <si>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</si>
  <si>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</si>
  <si>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</si>
  <si>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</si>
  <si>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</si>
  <si>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</si>
  <si>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</si>
  <si>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</si>
  <si>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</si>
  <si>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</si>
  <si>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</si>
  <si>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</si>
  <si>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</si>
  <si>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</si>
  <si>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</si>
  <si>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</si>
  <si>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</si>
  <si>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</si>
  <si>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</si>
  <si>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</si>
  <si>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</si>
  <si>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</si>
  <si>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</si>
  <si>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</si>
  <si>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</si>
  <si>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</si>
  <si>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</si>
  <si>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</si>
  <si>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</si>
  <si>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</si>
  <si>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</si>
  <si>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</si>
  <si>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</si>
  <si>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</si>
  <si>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</si>
  <si>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</si>
  <si>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</si>
  <si>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</si>
  <si>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</si>
  <si>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</si>
  <si>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</si>
  <si>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</si>
  <si>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</si>
  <si>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</si>
  <si>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</si>
  <si>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</si>
  <si>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</si>
  <si>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</si>
  <si>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</si>
  <si>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</si>
  <si>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</si>
  <si>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</si>
  <si>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</si>
  <si>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</si>
  <si>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</si>
  <si>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</si>
  <si>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</si>
  <si>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</si>
  <si>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</si>
  <si>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</si>
  <si>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</si>
  <si>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</si>
  <si>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</si>
  <si>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</si>
  <si>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</si>
  <si>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</si>
  <si>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</si>
  <si>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</si>
  <si>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</si>
  <si>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</si>
  <si>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</si>
  <si>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</si>
  <si>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</si>
  <si>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</si>
  <si>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</si>
  <si>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</si>
  <si>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</si>
  <si>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</si>
  <si>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</si>
  <si>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</si>
  <si>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</si>
  <si>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</si>
  <si>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</si>
  <si>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</si>
  <si>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</si>
  <si>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</si>
  <si>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</si>
  <si>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</si>
  <si>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</si>
  <si>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</si>
  <si>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</si>
  <si>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</si>
  <si>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</si>
  <si>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</si>
  <si>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</si>
  <si>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</si>
  <si>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</si>
  <si>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</si>
  <si>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</si>
  <si>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</si>
  <si>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</si>
  <si>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</si>
  <si>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</si>
  <si>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</si>
  <si>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</si>
  <si>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</si>
  <si>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</si>
  <si>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</si>
  <si>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</si>
  <si>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</si>
  <si>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</si>
  <si>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</si>
  <si>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</si>
  <si>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</si>
  <si>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</si>
  <si>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</si>
  <si>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</si>
  <si>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</si>
  <si>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</si>
  <si>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</si>
  <si>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</si>
  <si>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</si>
  <si>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</si>
  <si>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</si>
  <si>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</si>
  <si>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</si>
  <si>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</si>
  <si>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</si>
  <si>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</si>
  <si>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</si>
  <si>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</si>
  <si>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</si>
  <si>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</si>
  <si>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</si>
  <si>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</si>
  <si>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</si>
  <si>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</si>
  <si>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</si>
  <si>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</si>
  <si>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</si>
  <si>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</si>
  <si>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</si>
  <si>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</si>
  <si>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</si>
  <si>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</si>
  <si>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</si>
  <si>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</si>
  <si>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</si>
  <si>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</si>
  <si>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</si>
  <si>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</si>
  <si>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</si>
  <si>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</si>
  <si>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</si>
  <si>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</si>
  <si>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</si>
  <si>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</si>
  <si>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</si>
  <si>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</si>
  <si>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</si>
  <si>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</si>
  <si>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</si>
  <si>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</si>
  <si>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</si>
  <si>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</si>
  <si>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</si>
  <si>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</si>
  <si>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</si>
  <si>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</si>
  <si>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</si>
  <si>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</si>
  <si>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</si>
  <si>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</si>
  <si>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</si>
  <si>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</si>
  <si>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</si>
  <si>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</si>
  <si>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</si>
  <si>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</si>
  <si>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</si>
  <si>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</si>
  <si>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</si>
  <si>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</si>
  <si>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</si>
  <si>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</si>
  <si>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</si>
  <si>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</si>
  <si>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</si>
  <si>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</si>
  <si>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</si>
  <si>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</si>
  <si>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</si>
  <si>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</si>
  <si>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</si>
  <si>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</si>
  <si>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</si>
  <si>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</si>
  <si>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</si>
  <si>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</si>
  <si>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</si>
  <si>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</si>
  <si>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</si>
  <si>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</si>
  <si>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</si>
  <si>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</si>
  <si>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</si>
  <si>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</si>
  <si>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</si>
  <si>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</si>
  <si>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</si>
  <si>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</si>
  <si>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</si>
  <si>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</si>
  <si>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</si>
  <si>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</si>
  <si>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</si>
  <si>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</si>
  <si>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</si>
  <si>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</si>
  <si>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</si>
  <si>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</si>
  <si>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</si>
  <si>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</si>
  <si>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</si>
  <si>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</si>
  <si>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</si>
  <si>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</si>
  <si>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</si>
  <si>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</si>
  <si>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</si>
  <si>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</si>
  <si>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</si>
  <si>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</si>
  <si>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</si>
  <si>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</si>
  <si>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</si>
  <si>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</si>
  <si>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</si>
  <si>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</si>
  <si>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</si>
  <si>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</si>
  <si>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</si>
  <si>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</si>
  <si>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</si>
  <si>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</si>
  <si>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</si>
  <si>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</si>
  <si>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</si>
  <si>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</si>
  <si>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</si>
  <si>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</si>
  <si>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</si>
  <si>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</si>
  <si>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</si>
  <si>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</si>
  <si>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</si>
  <si>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</si>
  <si>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</si>
  <si>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</si>
  <si>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</si>
  <si>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</si>
  <si>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</si>
  <si>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</si>
  <si>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</si>
  <si>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</si>
  <si>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</si>
  <si>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</si>
  <si>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</si>
  <si>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</si>
  <si>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</si>
  <si>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</si>
  <si>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</si>
  <si>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</si>
  <si>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</si>
  <si>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</si>
  <si>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</si>
  <si>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</si>
  <si>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</si>
  <si>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</si>
  <si>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</si>
  <si>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</si>
  <si>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</si>
  <si>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</si>
  <si>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</si>
  <si>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</si>
  <si>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</si>
  <si>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</si>
  <si>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</si>
  <si>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</si>
  <si>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</si>
  <si>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</si>
  <si>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</si>
  <si>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</si>
  <si>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</si>
  <si>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</si>
  <si>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</si>
  <si>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</si>
  <si>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</si>
  <si>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</si>
  <si>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</si>
  <si>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</si>
  <si>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</si>
  <si>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</si>
  <si>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</si>
  <si>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</si>
  <si>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</si>
  <si>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</si>
  <si>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</si>
  <si>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</si>
  <si>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</si>
  <si>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</si>
  <si>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</si>
  <si>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</si>
  <si>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</si>
  <si>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</si>
  <si>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</si>
  <si>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</si>
  <si>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</si>
  <si>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</si>
  <si>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</si>
  <si>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</si>
  <si>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</si>
  <si>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</si>
  <si>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</si>
  <si>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</si>
  <si>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</si>
  <si>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</si>
  <si>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</si>
  <si>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</si>
  <si>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</si>
  <si>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</si>
  <si>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</si>
  <si>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</si>
  <si>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</si>
  <si>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</si>
  <si>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</si>
  <si>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</si>
  <si>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</si>
  <si>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</si>
  <si>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</si>
  <si>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</si>
  <si>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</si>
  <si>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</si>
  <si>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</si>
  <si>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</si>
  <si>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</si>
  <si>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</si>
  <si>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</si>
  <si>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</si>
  <si>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</si>
  <si>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</si>
  <si>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</si>
  <si>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</si>
  <si>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</si>
  <si>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</si>
  <si>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</si>
  <si>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</si>
  <si>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</si>
  <si>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</si>
  <si>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</si>
  <si>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</si>
  <si>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</si>
  <si>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</si>
  <si>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</si>
  <si>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</si>
  <si>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</si>
  <si>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</si>
  <si>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</si>
  <si>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</si>
  <si>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</si>
  <si>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</si>
  <si>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</si>
  <si>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</si>
  <si>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</si>
  <si>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</si>
  <si>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</si>
  <si>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</si>
  <si>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</si>
  <si>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</si>
  <si>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</si>
  <si>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</si>
  <si>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</si>
  <si>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</si>
  <si>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</si>
  <si>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</si>
  <si>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</si>
  <si>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</si>
  <si>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</si>
  <si>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</si>
  <si>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</si>
  <si>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</si>
  <si>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</si>
  <si>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</si>
  <si>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</si>
  <si>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</si>
  <si>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</si>
  <si>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</si>
  <si>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</si>
  <si>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</si>
  <si>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</si>
  <si>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</si>
  <si>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</si>
  <si>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</si>
  <si>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</si>
  <si>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</si>
  <si>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</si>
  <si>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</si>
  <si>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</si>
  <si>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</si>
  <si>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</si>
  <si>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</si>
  <si>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</si>
  <si>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</si>
  <si>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</si>
  <si>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</si>
  <si>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</si>
  <si>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</si>
  <si>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</si>
  <si>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</si>
  <si>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</si>
  <si>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</si>
  <si>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</si>
  <si>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</si>
  <si>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</si>
  <si>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</si>
  <si>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</si>
  <si>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</si>
  <si>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</si>
  <si>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</si>
  <si>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</si>
  <si>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</si>
  <si>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</si>
  <si>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</si>
  <si>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</si>
  <si>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</si>
  <si>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</si>
  <si>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</si>
  <si>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</si>
  <si>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</si>
  <si>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</si>
  <si>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</si>
  <si>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</si>
  <si>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</si>
  <si>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</si>
  <si>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</si>
  <si>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</si>
  <si>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</si>
  <si>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</si>
  <si>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</si>
  <si>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</si>
  <si>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</si>
  <si>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</si>
  <si>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</si>
  <si>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</si>
  <si>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</si>
  <si>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</si>
  <si>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</si>
  <si>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</si>
  <si>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</si>
  <si>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</si>
  <si>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</si>
  <si>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</si>
  <si>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</si>
  <si>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</si>
  <si>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</si>
  <si>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</si>
  <si>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</si>
  <si>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</si>
  <si>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</si>
  <si>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</si>
  <si>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</si>
  <si>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</si>
  <si>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</si>
  <si>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</si>
  <si>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</si>
  <si>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</si>
  <si>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</si>
  <si>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</si>
  <si>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</si>
  <si>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</si>
  <si>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</si>
  <si>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</si>
  <si>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</si>
  <si>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</si>
  <si>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</si>
  <si>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</si>
  <si>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</si>
  <si>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</si>
  <si>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</si>
  <si>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</si>
  <si>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</si>
  <si>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</si>
  <si>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</si>
  <si>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</si>
  <si>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</si>
  <si>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</si>
  <si>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</si>
  <si>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</si>
  <si>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</si>
  <si>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</si>
  <si>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</si>
  <si>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</si>
  <si>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</si>
  <si>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</si>
  <si>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</si>
  <si>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</si>
  <si>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</si>
  <si>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</si>
  <si>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</si>
  <si>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</si>
  <si>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</si>
  <si>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</si>
  <si>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</si>
  <si>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</si>
  <si>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</si>
  <si>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</si>
  <si>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</si>
  <si>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</si>
  <si>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</si>
  <si>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</si>
  <si>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</si>
  <si>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</si>
  <si>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</si>
  <si>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</si>
  <si>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</si>
  <si>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</si>
  <si>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</si>
  <si>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</si>
  <si>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</si>
  <si>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</si>
  <si>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</si>
  <si>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</si>
  <si>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</si>
  <si>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</si>
  <si>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</si>
  <si>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</si>
  <si>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</si>
  <si>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</si>
  <si>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</si>
  <si>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</si>
  <si>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</si>
  <si>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</si>
  <si>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</si>
  <si>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</si>
  <si>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</si>
  <si>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</si>
  <si>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</si>
  <si>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</si>
  <si>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</si>
  <si>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</si>
  <si>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</si>
  <si>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</si>
  <si>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</si>
  <si>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</si>
  <si>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</si>
  <si>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</si>
  <si>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</si>
  <si>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</si>
  <si>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</si>
  <si>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</si>
  <si>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</si>
  <si>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</si>
  <si>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</si>
  <si>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</si>
  <si>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</si>
  <si>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</si>
  <si>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</si>
  <si>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</si>
  <si>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</si>
  <si>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</si>
  <si>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</si>
  <si>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</si>
  <si>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</si>
  <si>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</si>
  <si>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</si>
  <si>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</si>
  <si>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</si>
  <si>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</si>
  <si>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</si>
  <si>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</si>
  <si>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</si>
  <si>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</si>
  <si>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</si>
  <si>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</si>
  <si>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</si>
  <si>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</si>
  <si>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</si>
  <si>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</si>
  <si>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</si>
  <si>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</si>
  <si>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</si>
  <si>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</si>
  <si>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</si>
  <si>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</si>
  <si>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</si>
  <si>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</si>
  <si>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</si>
  <si>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</si>
  <si>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</si>
  <si>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</si>
  <si>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</si>
  <si>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</si>
  <si>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</si>
  <si>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</si>
  <si>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</si>
  <si>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</si>
  <si>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</si>
  <si>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</si>
  <si>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</si>
  <si>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</si>
  <si>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</si>
  <si>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</si>
  <si>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</si>
  <si>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</si>
  <si>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</si>
  <si>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</si>
  <si>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</si>
  <si>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</si>
  <si>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</si>
  <si>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</si>
  <si>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</si>
  <si>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</si>
  <si>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</si>
  <si>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</si>
  <si>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</si>
  <si>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</si>
  <si>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</si>
  <si>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</si>
  <si>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</si>
  <si>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</si>
  <si>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</si>
  <si>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</si>
  <si>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</si>
  <si>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</si>
  <si>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</si>
  <si>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</si>
  <si>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</si>
  <si>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</si>
  <si>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</si>
  <si>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</si>
  <si>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</si>
  <si>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</si>
  <si>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</si>
  <si>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</si>
  <si>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</si>
  <si>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</si>
  <si>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</si>
  <si>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</si>
  <si>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</si>
  <si>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</si>
  <si>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</si>
  <si>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</si>
  <si>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</si>
  <si>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</si>
  <si>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</si>
  <si>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</si>
  <si>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</si>
  <si>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</si>
  <si>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</si>
  <si>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</si>
  <si>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</si>
  <si>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</si>
  <si>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</si>
  <si>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</si>
  <si>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</si>
  <si>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</si>
  <si>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</si>
  <si>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</si>
  <si>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</si>
  <si>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</si>
  <si>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</si>
  <si>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</si>
  <si>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</si>
  <si>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</si>
  <si>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</si>
  <si>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</si>
  <si>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</si>
  <si>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</si>
  <si>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</si>
  <si>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</si>
  <si>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</si>
  <si>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</si>
  <si>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</si>
  <si>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</si>
  <si>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</si>
  <si>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</si>
  <si>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</si>
  <si>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</si>
  <si>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</si>
  <si>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</si>
  <si>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</si>
  <si>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</si>
  <si>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</si>
  <si>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</si>
  <si>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</si>
  <si>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</si>
  <si>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</si>
  <si>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</si>
  <si>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</si>
  <si>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</si>
  <si>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</si>
  <si>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</si>
  <si>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</si>
  <si>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</si>
  <si>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</si>
  <si>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</si>
  <si>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</si>
  <si>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</si>
  <si>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</si>
  <si>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</si>
  <si>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</si>
  <si>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</si>
  <si>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</si>
  <si>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</si>
  <si>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</si>
  <si>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</si>
  <si>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</si>
  <si>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</si>
  <si>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</si>
  <si>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</si>
  <si>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</si>
  <si>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</si>
  <si>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</si>
  <si>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</si>
  <si>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</si>
  <si>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</si>
  <si>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</si>
  <si>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</si>
  <si>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</si>
  <si>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</si>
  <si>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</si>
  <si>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</si>
  <si>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</si>
  <si>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</si>
  <si>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</si>
  <si>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</si>
  <si>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</si>
  <si>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</si>
  <si>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</si>
  <si>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</si>
  <si>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</si>
  <si>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</si>
  <si>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</si>
  <si>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</si>
  <si>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</si>
  <si>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</si>
  <si>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</si>
  <si>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</si>
  <si>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</si>
  <si>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</si>
  <si>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</si>
  <si>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</si>
  <si>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</si>
  <si>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</si>
  <si>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</si>
  <si>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</si>
  <si>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</si>
  <si>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</si>
  <si>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</si>
  <si>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</si>
  <si>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</si>
  <si>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</si>
  <si>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</si>
  <si>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</si>
  <si>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</si>
  <si>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</si>
  <si>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</si>
  <si>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</si>
  <si>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</si>
  <si>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</si>
  <si>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</si>
  <si>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</si>
  <si>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</si>
  <si>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</si>
  <si>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</si>
  <si>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</si>
  <si>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</si>
  <si>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</si>
  <si>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</si>
  <si>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</si>
  <si>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</si>
  <si>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</si>
  <si>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</si>
  <si>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</si>
  <si>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</si>
  <si>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</si>
  <si>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</si>
  <si>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</si>
  <si>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</si>
  <si>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</si>
  <si>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</si>
  <si>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</si>
  <si>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</si>
  <si>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</si>
  <si>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</si>
  <si>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</si>
  <si>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</si>
  <si>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</si>
  <si>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</si>
  <si>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</si>
  <si>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</si>
  <si>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</si>
  <si>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</si>
  <si>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</si>
  <si>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</si>
  <si>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</si>
  <si>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</si>
  <si>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</si>
  <si>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</si>
  <si>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</si>
  <si>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</si>
  <si>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</si>
  <si>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</si>
  <si>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</si>
  <si>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</si>
  <si>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</si>
  <si>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</si>
  <si>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</si>
  <si>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</si>
  <si>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</si>
  <si>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</si>
  <si>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</si>
  <si>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</si>
  <si>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</si>
  <si>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</si>
  <si>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</si>
  <si>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</si>
  <si>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</si>
  <si>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</si>
  <si>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</si>
  <si>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</si>
  <si>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</si>
  <si>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</si>
  <si>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</si>
  <si>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</si>
  <si>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</si>
  <si>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</si>
  <si>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</si>
  <si>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</si>
  <si>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</si>
  <si>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</si>
  <si>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</si>
  <si>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</si>
  <si>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</si>
  <si>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</si>
  <si>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</si>
  <si>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</si>
  <si>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</si>
  <si>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</si>
  <si>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</si>
  <si>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</si>
  <si>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</si>
  <si>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</si>
  <si>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</si>
  <si>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</si>
  <si>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</si>
  <si>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</si>
  <si>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</si>
  <si>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</si>
  <si>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</si>
  <si>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</si>
  <si>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</si>
  <si>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</si>
  <si>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</si>
  <si>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</si>
  <si>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</si>
  <si>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</si>
  <si>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</si>
  <si>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</si>
  <si>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</si>
  <si>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</si>
  <si>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</si>
  <si>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</si>
  <si>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</si>
  <si>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</si>
  <si>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</si>
  <si>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</si>
  <si>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</si>
  <si>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</si>
  <si>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</si>
  <si>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</si>
  <si>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</si>
  <si>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</si>
  <si>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</si>
  <si>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</si>
  <si>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</si>
  <si>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</si>
  <si>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</si>
  <si>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</si>
  <si>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</si>
  <si>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</si>
  <si>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</si>
  <si>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</si>
  <si>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</si>
  <si>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</si>
  <si>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</si>
  <si>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</si>
  <si>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</si>
  <si>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</si>
  <si>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</si>
  <si>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</si>
  <si>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</si>
  <si>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</si>
  <si>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</si>
  <si>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</si>
  <si>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</si>
  <si>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</si>
  <si>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</si>
  <si>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</si>
  <si>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</si>
  <si>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</si>
  <si>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</si>
  <si>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</si>
  <si>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</si>
  <si>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</si>
  <si>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</si>
  <si>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</si>
  <si>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</si>
  <si>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</si>
  <si>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</si>
  <si>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</si>
  <si>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</si>
  <si>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</si>
  <si>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</si>
  <si>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</si>
  <si>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</si>
  <si>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</si>
  <si>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</si>
  <si>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</si>
  <si>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</si>
  <si>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</si>
  <si>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</si>
  <si>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</si>
  <si>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</si>
  <si>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</si>
  <si>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</si>
  <si>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</si>
  <si>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</si>
  <si>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</si>
  <si>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</si>
  <si>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</si>
  <si>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</si>
  <si>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</si>
  <si>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</si>
  <si>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</si>
  <si>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</si>
  <si>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</si>
  <si>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</si>
  <si>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</si>
  <si>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</si>
  <si>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</si>
  <si>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</si>
  <si>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</si>
  <si>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</si>
  <si>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</si>
  <si>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</si>
  <si>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</si>
  <si>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</si>
  <si>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</si>
  <si>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</si>
  <si>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</si>
  <si>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</si>
  <si>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</si>
  <si>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</si>
  <si>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</si>
  <si>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</si>
  <si>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</si>
  <si>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</si>
  <si>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</si>
  <si>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</si>
  <si>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</si>
  <si>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</si>
  <si>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</si>
  <si>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</si>
  <si>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</si>
  <si>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</si>
  <si>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</si>
  <si>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</si>
  <si>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</si>
  <si>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</si>
  <si>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</si>
  <si>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</si>
  <si>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</si>
  <si>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</si>
  <si>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</si>
  <si>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</si>
  <si>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</si>
  <si>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</si>
  <si>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</si>
  <si>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</si>
  <si>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</si>
  <si>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</si>
  <si>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</si>
  <si>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</si>
  <si>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</si>
  <si>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</si>
  <si>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</si>
  <si>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</si>
  <si>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</si>
  <si>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</si>
  <si>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</si>
  <si>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</si>
  <si>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</si>
  <si>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</si>
  <si>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</si>
  <si>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</si>
  <si>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</si>
  <si>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</si>
  <si>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</si>
  <si>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</si>
  <si>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</si>
  <si>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</si>
  <si>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</si>
  <si>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</si>
  <si>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</si>
  <si>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</si>
  <si>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</si>
  <si>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</si>
  <si>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</si>
  <si>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</si>
  <si>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</si>
  <si>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</si>
  <si>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</si>
  <si>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</si>
  <si>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</si>
  <si>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</si>
  <si>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</si>
  <si>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</si>
  <si>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</si>
  <si>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</si>
  <si>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</si>
  <si>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</si>
  <si>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</si>
  <si>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</si>
  <si>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</si>
  <si>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</si>
  <si>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</si>
  <si>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</si>
  <si>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</si>
  <si>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</si>
  <si>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</si>
  <si>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</si>
  <si>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</si>
  <si>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</si>
  <si>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</si>
  <si>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</si>
  <si>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</si>
  <si>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</si>
  <si>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</si>
  <si>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</si>
  <si>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</si>
  <si>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</si>
  <si>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</si>
  <si>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</si>
  <si>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</si>
  <si>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</si>
  <si>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</si>
  <si>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</si>
  <si>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</si>
  <si>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</si>
  <si>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</si>
  <si>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</si>
  <si>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</si>
  <si>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</si>
  <si>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</si>
  <si>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</si>
  <si>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</si>
  <si>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</si>
  <si>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</si>
  <si>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</si>
  <si>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</si>
  <si>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</si>
  <si>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</si>
  <si>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</si>
  <si>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</si>
  <si>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</si>
  <si>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</si>
  <si>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</si>
  <si>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</si>
  <si>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</si>
  <si>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</si>
  <si>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</si>
  <si>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</si>
  <si>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</si>
  <si>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</si>
  <si>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</si>
  <si>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</si>
  <si>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</si>
  <si>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</si>
  <si>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</si>
  <si>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</si>
  <si>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</si>
  <si>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</si>
  <si>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</si>
  <si>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</si>
  <si>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</si>
  <si>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</si>
  <si>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</si>
  <si>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</si>
  <si>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</si>
  <si>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</si>
  <si>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</si>
  <si>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</si>
  <si>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</si>
  <si>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</si>
  <si>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</si>
  <si>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</si>
  <si>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</si>
  <si>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</si>
  <si>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</si>
  <si>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</si>
  <si>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</si>
  <si>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</si>
  <si>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</si>
  <si>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</si>
  <si>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</si>
  <si>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</si>
  <si>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</si>
  <si>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</si>
  <si>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</si>
  <si>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</si>
  <si>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</si>
  <si>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</si>
  <si>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</si>
  <si>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</si>
  <si>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</si>
  <si>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</si>
  <si>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</si>
  <si>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</si>
  <si>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</si>
  <si>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</si>
  <si>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</si>
  <si>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</si>
  <si>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</si>
  <si>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</si>
  <si>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</si>
  <si>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</si>
  <si>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</si>
  <si>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</si>
  <si>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</si>
  <si>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</si>
  <si>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</si>
  <si>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</si>
  <si>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</si>
  <si>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</si>
  <si>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</si>
  <si>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</si>
  <si>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</si>
  <si>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</si>
  <si>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</si>
  <si>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</si>
  <si>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</si>
  <si>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</si>
  <si>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</si>
  <si>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</si>
  <si>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</si>
  <si>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</si>
  <si>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</si>
  <si>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</si>
  <si>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</si>
  <si>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</si>
  <si>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</si>
  <si>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</si>
  <si>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</si>
  <si>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</si>
  <si>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</si>
  <si>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</si>
  <si>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</si>
  <si>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</si>
  <si>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</si>
  <si>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</si>
  <si>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</si>
  <si>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</si>
  <si>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</si>
  <si>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</si>
  <si>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</si>
  <si>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</si>
  <si>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</si>
  <si>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</si>
  <si>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</si>
  <si>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</si>
  <si>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</si>
  <si>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</si>
  <si>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</si>
  <si>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</si>
  <si>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</si>
  <si>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</si>
  <si>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</si>
  <si>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</si>
  <si>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</si>
  <si>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</si>
  <si>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</si>
  <si>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</si>
  <si>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</si>
  <si>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</si>
  <si>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</si>
  <si>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</si>
  <si>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</si>
  <si>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</si>
  <si>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</si>
  <si>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</si>
  <si>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</si>
  <si>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</si>
  <si>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</si>
  <si>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</si>
  <si>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</si>
  <si>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</si>
  <si>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</si>
  <si>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</si>
  <si>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</si>
  <si>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</si>
  <si>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</si>
  <si>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</si>
  <si>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</si>
  <si>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</si>
  <si>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</si>
  <si>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</si>
  <si>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</si>
  <si>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</si>
  <si>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</si>
  <si>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</si>
  <si>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</si>
  <si>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</si>
  <si>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</si>
  <si>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</si>
  <si>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</si>
  <si>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</si>
  <si>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</si>
  <si>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</si>
  <si>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</si>
  <si>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</si>
  <si>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</si>
  <si>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</si>
  <si>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</si>
  <si>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</si>
  <si>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</si>
  <si>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</si>
  <si>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</si>
  <si>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</si>
  <si>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</si>
  <si>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</si>
  <si>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</si>
  <si>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</si>
  <si>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</si>
  <si>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</si>
  <si>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</si>
  <si>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</si>
  <si>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</si>
  <si>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</si>
  <si>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</si>
  <si>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</si>
  <si>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</si>
  <si>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</si>
  <si>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</si>
  <si>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</si>
  <si>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</si>
  <si>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</si>
  <si>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</si>
  <si>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</si>
  <si>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</si>
  <si>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</si>
  <si>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</si>
  <si>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</si>
  <si>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</si>
  <si>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</si>
  <si>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</si>
  <si>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</si>
  <si>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</si>
  <si>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</si>
  <si>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</si>
  <si>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</si>
  <si>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</si>
  <si>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</si>
  <si>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</si>
  <si>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</si>
  <si>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</si>
  <si>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</si>
  <si>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</si>
  <si>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</si>
  <si>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</si>
  <si>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</si>
  <si>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</si>
  <si>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</si>
  <si>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</si>
  <si>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</si>
  <si>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</si>
  <si>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</si>
  <si>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</si>
  <si>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</si>
  <si>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</si>
  <si>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</si>
  <si>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</si>
  <si>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</si>
  <si>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</si>
  <si>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</si>
  <si>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</si>
  <si>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</si>
  <si>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</si>
  <si>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</si>
  <si>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</si>
  <si>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</si>
  <si>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</si>
  <si>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</si>
  <si>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</si>
  <si>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</si>
  <si>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</si>
  <si>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</si>
  <si>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</si>
  <si>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</si>
  <si>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</si>
  <si>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</si>
  <si>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</si>
  <si>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</si>
  <si>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</si>
  <si>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</si>
  <si>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</si>
  <si>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</si>
  <si>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</si>
  <si>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</si>
  <si>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</si>
  <si>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</si>
  <si>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</si>
  <si>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</si>
  <si>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</si>
  <si>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</si>
  <si>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</si>
  <si>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</si>
  <si>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</si>
  <si>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</si>
  <si>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</si>
  <si>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</si>
  <si>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</si>
  <si>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</si>
  <si>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</si>
  <si>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</si>
  <si>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</si>
  <si>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</si>
  <si>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</si>
  <si>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</si>
  <si>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</si>
  <si>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</si>
  <si>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</si>
  <si>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</si>
  <si>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</si>
  <si>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</si>
  <si>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</si>
  <si>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</si>
  <si>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</si>
  <si>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</si>
  <si>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</si>
  <si>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</si>
  <si>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</si>
  <si>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</si>
  <si>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</si>
  <si>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</si>
  <si>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</si>
  <si>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</si>
  <si>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</si>
  <si>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</si>
  <si>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</si>
  <si>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</si>
  <si>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</si>
  <si>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</si>
  <si>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</si>
  <si>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</si>
  <si>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</si>
  <si>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</si>
  <si>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</si>
  <si>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</si>
  <si>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</si>
  <si>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</si>
  <si>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</si>
  <si>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</si>
  <si>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</si>
  <si>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</si>
  <si>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</si>
  <si>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</si>
  <si>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</si>
  <si>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</si>
  <si>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</si>
  <si>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</si>
  <si>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</si>
  <si>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</si>
  <si>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</si>
  <si>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</si>
  <si>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</si>
  <si>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</si>
  <si>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</si>
  <si>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</si>
  <si>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</si>
  <si>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</si>
  <si>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</si>
  <si>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</si>
  <si>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</si>
  <si>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</si>
  <si>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</si>
  <si>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</si>
  <si>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</si>
  <si>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</si>
  <si>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</si>
  <si>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</si>
  <si>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</si>
  <si>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</si>
  <si>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</si>
  <si>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</si>
  <si>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</si>
  <si>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</si>
  <si>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</si>
  <si>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</si>
  <si>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</si>
  <si>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</si>
  <si>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</si>
  <si>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</si>
  <si>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</si>
  <si>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</si>
  <si>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</si>
  <si>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</si>
  <si>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</si>
  <si>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</si>
  <si>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</si>
  <si>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</si>
  <si>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</si>
  <si>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</si>
  <si>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</si>
  <si>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</si>
  <si>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</si>
  <si>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</si>
  <si>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</si>
  <si>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</si>
  <si>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</si>
  <si>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</si>
  <si>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</si>
  <si>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</si>
  <si>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</si>
  <si>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</si>
  <si>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</si>
  <si>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</si>
  <si>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</si>
  <si>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</si>
  <si>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</si>
  <si>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</si>
  <si>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</si>
  <si>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</si>
  <si>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</si>
  <si>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</si>
  <si>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</si>
  <si>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</si>
  <si>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</si>
  <si>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</si>
  <si>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</si>
  <si>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</si>
  <si>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</si>
  <si>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</si>
  <si>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</si>
  <si>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</si>
  <si>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</si>
  <si>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</si>
  <si>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</si>
  <si>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</si>
  <si>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</si>
  <si>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</si>
  <si>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</si>
  <si>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</si>
  <si>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</si>
  <si>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</si>
  <si>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</si>
  <si>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</si>
  <si>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</si>
  <si>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</si>
  <si>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</si>
  <si>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</si>
  <si>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</si>
  <si>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</si>
  <si>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</si>
  <si>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</si>
  <si>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</si>
  <si>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</si>
  <si>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</si>
  <si>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</si>
  <si>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</si>
  <si>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</si>
  <si>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</si>
  <si>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</si>
  <si>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</si>
  <si>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</si>
  <si>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</si>
  <si>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</si>
  <si>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</si>
  <si>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</si>
  <si>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</si>
  <si>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</si>
  <si>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</si>
  <si>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</si>
  <si>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</si>
  <si>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</si>
  <si>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</si>
  <si>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</si>
  <si>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</si>
  <si>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</si>
  <si>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</si>
  <si>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</si>
  <si>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</si>
  <si>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</si>
  <si>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</si>
  <si>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</si>
  <si>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</si>
  <si>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</si>
  <si>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</si>
  <si>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</si>
  <si>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</si>
  <si>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</si>
  <si>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</si>
  <si>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</si>
  <si>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</si>
  <si>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</si>
  <si>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</si>
  <si>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</si>
  <si>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</si>
  <si>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</si>
  <si>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</si>
  <si>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</si>
  <si>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</si>
  <si>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</si>
  <si>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</si>
  <si>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</si>
  <si>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</si>
  <si>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</si>
  <si>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</si>
  <si>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</si>
  <si>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</si>
  <si>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</si>
  <si>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</si>
  <si>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</si>
  <si>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</si>
  <si>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</si>
  <si>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</si>
  <si>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</si>
  <si>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</si>
  <si>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</si>
  <si>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</si>
  <si>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</si>
  <si>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</si>
  <si>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</si>
  <si>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</si>
  <si>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</si>
  <si>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</si>
  <si>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</si>
  <si>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</si>
  <si>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</si>
  <si>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</si>
  <si>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</si>
  <si>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</si>
  <si>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</si>
  <si>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</si>
  <si>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</si>
  <si>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</si>
  <si>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</si>
  <si>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</si>
  <si>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</si>
  <si>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</si>
  <si>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</si>
  <si>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</si>
  <si>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</si>
  <si>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</si>
  <si>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</si>
  <si>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</si>
  <si>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</si>
  <si>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</si>
  <si>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</si>
  <si>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</si>
  <si>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</si>
  <si>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</si>
  <si>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</si>
  <si>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</si>
  <si>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</si>
  <si>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</si>
  <si>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</si>
  <si>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</si>
  <si>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</si>
  <si>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</si>
  <si>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</si>
  <si>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</si>
  <si>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</si>
  <si>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</si>
  <si>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</si>
  <si>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</si>
  <si>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</si>
  <si>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</si>
  <si>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</si>
  <si>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</si>
  <si>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</si>
  <si>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</si>
  <si>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</si>
  <si>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</si>
  <si>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</si>
  <si>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</si>
  <si>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</si>
  <si>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</si>
  <si>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</si>
  <si>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</si>
  <si>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</si>
  <si>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</si>
  <si>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</si>
  <si>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</si>
  <si>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</si>
  <si>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</si>
  <si>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</si>
  <si>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</si>
  <si>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</si>
  <si>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</si>
  <si>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</si>
  <si>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</si>
  <si>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</si>
  <si>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</si>
  <si>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</si>
  <si>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</si>
  <si>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</si>
  <si>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</si>
  <si>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</si>
  <si>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</si>
  <si>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</si>
  <si>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</si>
  <si>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</si>
  <si>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</si>
  <si>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</si>
  <si>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</si>
  <si>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</si>
  <si>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</si>
  <si>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</si>
  <si>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</si>
  <si>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</si>
  <si>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</si>
  <si>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</si>
  <si>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</si>
  <si>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</si>
  <si>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</si>
  <si>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</si>
  <si>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</si>
  <si>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</si>
  <si>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</si>
  <si>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</si>
  <si>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</si>
  <si>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</si>
  <si>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</si>
  <si>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</si>
  <si>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</si>
  <si>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</si>
  <si>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</si>
  <si>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</si>
  <si>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</si>
  <si>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</si>
  <si>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</si>
  <si>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</si>
  <si>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</si>
  <si>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</si>
  <si>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</si>
  <si>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</si>
  <si>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</si>
  <si>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</si>
  <si>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</si>
  <si>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</si>
  <si>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</si>
  <si>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</si>
  <si>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</si>
  <si>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</si>
  <si>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</si>
  <si>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</si>
  <si>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</si>
  <si>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</si>
  <si>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</si>
  <si>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</si>
  <si>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</si>
  <si>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</si>
  <si>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</si>
  <si>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</si>
  <si>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</si>
  <si>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</si>
  <si>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</si>
  <si>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</si>
  <si>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</si>
  <si>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</si>
  <si>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</si>
  <si>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</si>
  <si>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</si>
  <si>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</si>
  <si>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</si>
  <si>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</si>
  <si>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</si>
  <si>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</si>
  <si>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</si>
  <si>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</si>
  <si>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</si>
  <si>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</si>
  <si>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</si>
  <si>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</si>
  <si>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</si>
  <si>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</si>
  <si>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</si>
  <si>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</si>
  <si>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</si>
  <si>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</si>
  <si>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</si>
  <si>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</si>
  <si>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</si>
  <si>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</si>
  <si>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</si>
  <si>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</si>
  <si>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</si>
  <si>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</si>
  <si>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</si>
  <si>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</si>
  <si>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</si>
  <si>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</si>
  <si>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</si>
  <si>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</si>
  <si>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</si>
  <si>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</si>
  <si>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</si>
  <si>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</si>
  <si>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</si>
  <si>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</si>
  <si>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</si>
  <si>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</si>
  <si>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</si>
  <si>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</si>
  <si>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</si>
  <si>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</si>
  <si>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</si>
  <si>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</si>
  <si>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</si>
  <si>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</si>
  <si>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</si>
  <si>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</si>
  <si>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</si>
  <si>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</si>
  <si>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</si>
  <si>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</si>
  <si>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</si>
  <si>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</si>
  <si>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</si>
  <si>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</si>
  <si>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</si>
  <si>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</si>
  <si>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</si>
  <si>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</si>
  <si>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</si>
  <si>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</si>
  <si>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</si>
  <si>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</si>
  <si>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</si>
  <si>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</si>
  <si>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</si>
  <si>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</si>
  <si>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</si>
  <si>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</si>
  <si>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</si>
  <si>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</si>
  <si>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</si>
  <si>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</si>
  <si>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</si>
  <si>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</si>
  <si>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</si>
  <si>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</si>
  <si>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</si>
  <si>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</si>
  <si>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</si>
  <si>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</si>
  <si>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</si>
  <si>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</si>
  <si>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</si>
  <si>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</si>
  <si>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</si>
  <si>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</si>
  <si>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</si>
  <si>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</si>
  <si>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</si>
  <si>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</si>
  <si>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</si>
  <si>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</si>
  <si>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</si>
  <si>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</si>
  <si>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</si>
  <si>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</si>
  <si>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</si>
  <si>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</si>
  <si>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</si>
  <si>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</si>
  <si>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</si>
  <si>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</si>
  <si>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</si>
  <si>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</si>
  <si>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</si>
  <si>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</si>
  <si>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</si>
  <si>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</si>
  <si>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</si>
  <si>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</si>
  <si>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</si>
  <si>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</si>
  <si>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</si>
  <si>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</si>
  <si>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</si>
  <si>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</si>
  <si>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</si>
  <si>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</si>
  <si>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</si>
  <si>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</si>
  <si>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</si>
  <si>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</si>
  <si>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</si>
  <si>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</si>
  <si>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</si>
  <si>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</si>
  <si>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</si>
  <si>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</si>
  <si>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</si>
  <si>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</si>
  <si>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</si>
  <si>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</si>
  <si>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</si>
  <si>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</si>
  <si>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</si>
  <si>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</si>
  <si>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</si>
  <si>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</si>
  <si>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</si>
  <si>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</si>
  <si>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</si>
  <si>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</si>
  <si>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</si>
  <si>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</si>
  <si>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</si>
  <si>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</si>
  <si>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</si>
  <si>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</si>
  <si>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</si>
  <si>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</si>
  <si>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</si>
  <si>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</si>
  <si>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</si>
  <si>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</si>
  <si>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</si>
  <si>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</si>
  <si>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</si>
  <si>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</si>
  <si>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</si>
  <si>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</si>
  <si>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</si>
  <si>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</si>
  <si>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</si>
  <si>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</si>
  <si>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</si>
  <si>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</si>
  <si>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</si>
  <si>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</si>
  <si>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</si>
  <si>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</si>
  <si>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</si>
  <si>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</si>
  <si>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</si>
  <si>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</si>
  <si>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</si>
  <si>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</si>
  <si>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</si>
  <si>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</si>
  <si>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</si>
  <si>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</si>
  <si>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</si>
  <si>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</si>
  <si>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</si>
  <si>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</si>
  <si>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</si>
  <si>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</si>
  <si>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</si>
  <si>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</si>
  <si>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</si>
  <si>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</si>
  <si>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</si>
  <si>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</si>
  <si>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</si>
  <si>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</si>
  <si>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</si>
  <si>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</si>
  <si>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</si>
  <si>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</si>
  <si>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</si>
  <si>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</si>
  <si>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</si>
  <si>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</si>
  <si>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</si>
  <si>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</si>
  <si>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</si>
  <si>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</si>
  <si>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</si>
  <si>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</si>
  <si>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</si>
  <si>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</si>
  <si>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</si>
  <si>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</si>
  <si>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</si>
  <si>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</si>
  <si>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</si>
  <si>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</si>
  <si>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</si>
  <si>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</si>
  <si>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</si>
  <si>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</si>
  <si>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</si>
  <si>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</si>
  <si>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</si>
  <si>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</si>
  <si>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</si>
  <si>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</si>
  <si>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</si>
  <si>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</si>
  <si>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</si>
  <si>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</si>
  <si>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</si>
  <si>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</si>
  <si>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</si>
  <si>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</si>
  <si>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</si>
  <si>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</si>
  <si>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</si>
  <si>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</si>
  <si>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</si>
  <si>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</si>
  <si>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</si>
  <si>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</si>
  <si>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</si>
  <si>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</si>
  <si>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</si>
  <si>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</si>
  <si>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</si>
  <si>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</si>
  <si>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</si>
  <si>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</si>
  <si>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</si>
  <si>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</si>
  <si>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</si>
  <si>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</si>
  <si>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</si>
  <si>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</si>
  <si>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</si>
  <si>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</si>
  <si>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</si>
  <si>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</si>
  <si>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</si>
  <si>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</si>
  <si>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</si>
  <si>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</si>
  <si>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</si>
  <si>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</si>
  <si>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</si>
  <si>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</si>
  <si>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</si>
  <si>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</si>
  <si>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</si>
  <si>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</si>
  <si>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</si>
  <si>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</si>
  <si>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</si>
  <si>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</si>
  <si>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</si>
  <si>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</si>
  <si>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</si>
  <si>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</si>
  <si>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</si>
  <si>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</si>
  <si>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</si>
  <si>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</si>
  <si>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</si>
  <si>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</si>
  <si>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</si>
  <si>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</si>
  <si>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</si>
  <si>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</si>
  <si>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</si>
  <si>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</si>
  <si>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</si>
  <si>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</si>
  <si>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</si>
  <si>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</si>
  <si>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</si>
  <si>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</si>
  <si>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</si>
  <si>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</si>
  <si>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</si>
  <si>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</si>
  <si>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</si>
  <si>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</si>
  <si>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</si>
  <si>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</si>
  <si>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</si>
  <si>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</si>
  <si>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</si>
  <si>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</si>
  <si>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</si>
  <si>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</si>
  <si>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</si>
  <si>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</si>
  <si>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</si>
  <si>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</si>
  <si>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</si>
  <si>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</si>
  <si>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</si>
  <si>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</si>
  <si>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</si>
  <si>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</si>
  <si>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</si>
  <si>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</si>
  <si>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</si>
  <si>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</si>
  <si>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</si>
  <si>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</si>
  <si>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</si>
  <si>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</si>
  <si>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</si>
  <si>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</si>
  <si>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</si>
  <si>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</si>
  <si>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</si>
  <si>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</si>
  <si>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</si>
  <si>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</si>
  <si>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</si>
  <si>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</si>
  <si>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</si>
  <si>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</si>
  <si>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</si>
  <si>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</si>
  <si>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</si>
  <si>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</si>
  <si>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</si>
  <si>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</si>
  <si>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</si>
  <si>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</si>
  <si>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</si>
  <si>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</si>
  <si>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</si>
  <si>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</si>
  <si>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</si>
  <si>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</si>
  <si>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</si>
  <si>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</si>
  <si>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</si>
  <si>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</si>
  <si>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</si>
  <si>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</si>
  <si>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</si>
  <si>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</si>
  <si>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</si>
  <si>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</si>
  <si>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</si>
  <si>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</si>
  <si>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</si>
  <si>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</si>
  <si>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</si>
  <si>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</si>
  <si>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</si>
  <si>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</si>
  <si>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</si>
  <si>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</si>
  <si>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</si>
  <si>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</si>
  <si>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</si>
  <si>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</si>
  <si>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</si>
  <si>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</si>
  <si>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</si>
  <si>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</si>
  <si>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</si>
  <si>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</si>
  <si>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</si>
  <si>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</si>
  <si>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</si>
  <si>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</si>
  <si>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</si>
  <si>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</si>
  <si>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</si>
  <si>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</si>
  <si>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</si>
  <si>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</si>
  <si>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</si>
  <si>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</si>
  <si>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</si>
  <si>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</si>
  <si>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</si>
  <si>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</si>
  <si>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</si>
  <si>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</si>
  <si>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</si>
  <si>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</si>
  <si>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</si>
  <si>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</si>
  <si>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</si>
  <si>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</si>
  <si>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</si>
  <si>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</si>
  <si>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</si>
  <si>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</si>
  <si>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</si>
  <si>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</si>
  <si>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</si>
  <si>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</si>
  <si>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</si>
  <si>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</si>
  <si>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</si>
  <si>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</si>
  <si>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</si>
  <si>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</si>
  <si>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</si>
  <si>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</si>
  <si>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</si>
  <si>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</si>
  <si>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</si>
  <si>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</si>
  <si>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</si>
  <si>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</si>
  <si>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</si>
  <si>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</si>
  <si>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</si>
  <si>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</si>
  <si>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</si>
  <si>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</si>
  <si>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</si>
  <si>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</si>
  <si>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</si>
  <si>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</si>
  <si>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</si>
  <si>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</si>
  <si>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</si>
  <si>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</si>
  <si>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</si>
  <si>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</si>
  <si>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</si>
  <si>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</si>
  <si>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</si>
  <si>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</si>
  <si>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</si>
  <si>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</si>
  <si>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</si>
  <si>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</si>
  <si>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</si>
  <si>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</si>
  <si>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</si>
  <si>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</si>
  <si>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</si>
  <si>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</si>
  <si>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</si>
  <si>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</si>
  <si>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</si>
  <si>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</si>
  <si>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</si>
  <si>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</si>
  <si>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</si>
  <si>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</si>
  <si>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</si>
  <si>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</si>
  <si>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</si>
  <si>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</si>
  <si>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</si>
  <si>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</si>
  <si>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</si>
  <si>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</si>
  <si>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</si>
  <si>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</si>
  <si>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</si>
  <si>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</si>
  <si>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</si>
  <si>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</si>
  <si>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</si>
  <si>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</si>
  <si>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</si>
  <si>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</si>
  <si>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</si>
  <si>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</si>
  <si>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</si>
  <si>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</si>
  <si>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</si>
  <si>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</si>
  <si>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</si>
  <si>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</si>
  <si>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</si>
  <si>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</si>
  <si>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</si>
  <si>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</si>
  <si>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</si>
  <si>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</si>
  <si>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</si>
  <si>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</si>
  <si>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</si>
  <si>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</si>
  <si>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</si>
  <si>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</si>
  <si>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</si>
  <si>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</si>
  <si>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</si>
  <si>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</si>
  <si>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</si>
  <si>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</si>
  <si>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</si>
  <si>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</si>
  <si>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</si>
  <si>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</si>
  <si>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</si>
  <si>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</si>
  <si>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</si>
  <si>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</si>
  <si>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</si>
  <si>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</si>
  <si>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</si>
  <si>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</si>
  <si>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</si>
  <si>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</si>
  <si>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</si>
  <si>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</si>
  <si>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</si>
  <si>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</si>
  <si>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</si>
  <si>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</si>
  <si>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</si>
  <si>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</si>
  <si>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</si>
  <si>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</si>
  <si>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</si>
  <si>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</si>
  <si>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</si>
  <si>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</si>
  <si>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</si>
  <si>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</si>
  <si>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</si>
  <si>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</si>
  <si>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</si>
  <si>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</si>
  <si>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</si>
  <si>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</si>
  <si>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</si>
  <si>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</si>
  <si>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</si>
  <si>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</si>
  <si>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</si>
  <si>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</si>
  <si>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</si>
  <si>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</si>
  <si>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</si>
  <si>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</si>
  <si>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</si>
  <si>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</si>
  <si>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</si>
  <si>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</si>
  <si>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</si>
  <si>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</si>
  <si>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</si>
  <si>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</si>
  <si>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</si>
  <si>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</si>
  <si>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</si>
  <si>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</si>
  <si>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</si>
  <si>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</si>
  <si>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</si>
  <si>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</si>
  <si>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</si>
  <si>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</si>
  <si>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</si>
  <si>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</si>
  <si>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</si>
  <si>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</si>
  <si>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</si>
  <si>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</si>
  <si>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</si>
  <si>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</si>
  <si>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</si>
  <si>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</si>
  <si>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</si>
  <si>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</si>
  <si>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</si>
  <si>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</si>
  <si>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</si>
  <si>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</si>
  <si>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</si>
  <si>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</si>
  <si>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</si>
  <si>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</si>
  <si>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</si>
  <si>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</si>
  <si>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</si>
  <si>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</si>
  <si>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</si>
  <si>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</si>
  <si>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</si>
  <si>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</si>
  <si>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</si>
  <si>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</si>
  <si>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</si>
  <si>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</si>
  <si>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</si>
  <si>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</si>
  <si>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</si>
  <si>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</si>
  <si>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</si>
  <si>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</si>
  <si>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</si>
  <si>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</si>
  <si>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</si>
  <si>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</si>
  <si>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</si>
  <si>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</si>
  <si>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</si>
  <si>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</si>
  <si>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</si>
  <si>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</si>
  <si>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</si>
  <si>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</si>
  <si>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</si>
  <si>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</si>
  <si>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</si>
  <si>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</si>
  <si>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</si>
  <si>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</si>
  <si>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</si>
  <si>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</si>
  <si>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</si>
  <si>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</si>
  <si>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</si>
  <si>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</si>
  <si>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</si>
  <si>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</si>
  <si>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</si>
  <si>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</si>
  <si>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</si>
  <si>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</si>
  <si>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</si>
  <si>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</si>
  <si>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</si>
  <si>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</si>
  <si>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</si>
  <si>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</si>
  <si>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</si>
  <si>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</si>
  <si>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</si>
  <si>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</si>
  <si>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</si>
  <si>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</si>
  <si>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</si>
  <si>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</si>
  <si>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</si>
  <si>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</si>
  <si>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</si>
  <si>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</si>
  <si>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</si>
  <si>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</si>
  <si>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</si>
  <si>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</si>
  <si>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</si>
  <si>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</si>
  <si>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</si>
  <si>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</si>
  <si>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</si>
  <si>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</si>
  <si>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</si>
  <si>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</si>
  <si>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</si>
  <si>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</si>
  <si>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</si>
  <si>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</si>
  <si>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</si>
  <si>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</si>
  <si>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</si>
  <si>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</si>
  <si>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</si>
  <si>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</si>
  <si>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</si>
  <si>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</si>
  <si>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</si>
  <si>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</si>
  <si>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</si>
  <si>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</si>
  <si>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</si>
  <si>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</si>
  <si>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</si>
  <si>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</si>
  <si>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</si>
  <si>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</si>
  <si>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</si>
  <si>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</si>
  <si>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</si>
  <si>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</si>
  <si>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</si>
  <si>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</si>
  <si>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</si>
  <si>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</si>
  <si>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</si>
  <si>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</si>
  <si>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</si>
  <si>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</si>
  <si>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</si>
  <si>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</si>
  <si>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</si>
  <si>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</si>
  <si>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</si>
  <si>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</si>
  <si>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</si>
  <si>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</si>
  <si>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</si>
  <si>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</si>
  <si>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</si>
  <si>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</si>
  <si>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</si>
  <si>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</si>
  <si>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</si>
  <si>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</si>
  <si>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</si>
  <si>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</si>
  <si>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</si>
  <si>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</si>
  <si>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</si>
  <si>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</si>
  <si>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</si>
  <si>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</si>
  <si>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</si>
  <si>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</si>
  <si>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</si>
  <si>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</si>
  <si>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</si>
  <si>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</si>
  <si>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</si>
  <si>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</si>
  <si>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</si>
  <si>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</si>
  <si>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</si>
  <si>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</si>
  <si>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</si>
  <si>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</si>
  <si>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</si>
  <si>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</si>
  <si>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</si>
  <si>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</si>
  <si>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</si>
  <si>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</si>
  <si>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</si>
  <si>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</si>
  <si>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</si>
  <si>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</si>
  <si>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</si>
  <si>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</si>
  <si>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</si>
  <si>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</si>
  <si>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</si>
  <si>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</si>
  <si>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</si>
  <si>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</si>
  <si>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</si>
  <si>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</si>
  <si>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</si>
  <si>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</si>
  <si>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</si>
  <si>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</si>
  <si>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</si>
  <si>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</si>
  <si>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</si>
  <si>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</si>
  <si>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</si>
  <si>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</si>
  <si>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</si>
  <si>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</si>
  <si>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</si>
  <si>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</si>
  <si>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</si>
  <si>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</si>
  <si>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</si>
  <si>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</si>
  <si>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</si>
  <si>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</si>
  <si>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</si>
  <si>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</si>
  <si>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</si>
  <si>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 xml:space="preserve">night access issue / USF area team will check morning </t>
  </si>
  <si>
    <t>PCM-20251115-00000515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</si>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</sst>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313.2622550925953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5.8424074079084676E-2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45976.210681018521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45976.210681018521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45976.210681018521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45976.210681018521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45976.210681018521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45976.210681018521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45976.210681018521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45976.210681018521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45976.210681018521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45976.210681018521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45976.210681018521</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45976.210681018521</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45976.210681018521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45976.210681018521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45976.210681018521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45976.210681018521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45976.210681018521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45976.210681018521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45976.210681018521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45976.210681018521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45976.210681018521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45976.210681018521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45976.210681018521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45976.210681018521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45976.210681018521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45976.210681018521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45976.210681018521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45976.210681018521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45976.210681018521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45976.210681018521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45976.210681018521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45976.210681018521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45976.210681018521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45976.210681018521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45976.210681018521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45976.210681018521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45976.210681018521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45976.210681018521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45976.210681018521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45976.210681018521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45976.210681018521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45976.210681018521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45976.210681018521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45976.210681018521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45976.210681018521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45976.210681018521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45976.210681018521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45976.210681018521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45976.210681018521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45976.210681018521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45976.210681018521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45976.210681018521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45976.210681018521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45976.210681018521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45976.210681018521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45976.210681018521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45976.210681018521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45976.210681018521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45976.210681018521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45976.210681018521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45976.210681018521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45976.210681018521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45976.210681018521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45976.210681018521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45976.210681018521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45976.210681018521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45976.210681018521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45976.210681018521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45976.210681018521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45976.210681018521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45976.210681018521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45976.210681018521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45976.210681018521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45976.210681018521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45976.210681018521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45976.210681018521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45976.210681018521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45976.210681018521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45976.210681018521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45976.210681018521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45976.210681018521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45976.210681018521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45976.210681018521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45976.210681018521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45976.210681018521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45976.210681018521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45976.210681018521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45976.210681018521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45976.210681018521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45976.210681018521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45976.210681018521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45976.210681018521</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30A161A8-5870-4AC1-8A65-16D29D1E4088}"/>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151.21084305555996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0.15991712963295868</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45976.210681018521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45976.210681018521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45976.210681018521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45976.210681018521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45976.210681018521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45976.210681018521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45976.210681018521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45976.210681018521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45976.210681018521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45976.210681018521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45976.210681018521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45976.210681018521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45976.210681018521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45976.210681018521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45976.210681018521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45976.210681018521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45976.210681018521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45976.210681018521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45976.210681018521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45976.210681018521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45976.210681018521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45976.210681018521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45976.210681018521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45976.210681018521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45976.210681018521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45976.210681018521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45976.210681018521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45976.210681018521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45976.210681018521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45976.210681018521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45976.210681018521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45976.210681018521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45976.210681018521</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9" sqref="D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45976.210681018521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45976.210681018521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45976.210681018521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45976.210681018521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45976.210681018521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45976.210681018521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45976.210681018521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45976.210681018521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45976.210681018521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45976.210681018521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45976.210681018521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45976.210681018521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45976.210681018521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45976.210681018521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45976.210681018521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45976.210681018521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45976.210681018521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45976.210681018521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45976.210681018521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45976.210681018521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45976.210681018521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45976.210681018521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45976.210681018521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45976.210681018521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45976.210681018521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45976.210681018521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45976.210681018521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45976.210681018521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45976.210681018521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45976.210681018521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45976.210681018521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45976.210681018521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45976.210681018521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45976.210681018521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45976.210681018521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45976.210681018521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45976.210681018521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45976.210681018521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45976.210681018521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45976.210681018521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45976.210681018521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45976.210681018521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45976.210681018521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45976.210681018521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45976.210681018521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45976.210681018521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45976.210681018521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45976.210681018521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45976.210681018521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45976.210681018521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45976.210681018521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45976.210681018521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45976.210681018521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45976.210681018521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45976.210681018521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45976.210681018521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45976.210681018521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45976.210681018521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45976.210681018521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45976.210681018521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45976.210681018521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45976.210681018521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45976.210681018521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45976.210681018521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45976.210681018521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45976.210681018521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45976.210681018521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45976.210681018521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45976.210681018521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45976.210681018521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45976.210681018521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45976.210681018521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45976.210681018521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45976.210681018521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45976.210681018521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45976.210681018521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45976.210681018521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45976.210681018521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45976.210681018521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45976.210681018521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45976.210681018521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45976.210681018521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45976.210681018521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45976.210681018521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45976.210681018521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45976.210681018521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45976.210681018521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45976.210681018521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45976.210681018521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45976.210681018521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45976.210681018521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45976.210681018521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45976.210681018521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45976.210681018521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45976.210681018521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45976.210681018521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45976.210681018521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45976.210681018521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45976.210681018521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45976.210681018521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45976.210681018521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45976.210681018521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45976.210681018521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45976.210681018521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45976.210681018521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45976.210681018521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45976.210681018521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45976.210681018521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45976.210681018521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45976.210681018521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45976.210681018521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45976.210681018521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45976.210681018521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45976.210681018521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45976.210681018521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45976.210681018521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45976.210681018521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45976.210681018521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45976.210681018521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45976.210681018521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45976.210681018521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45976.210681018521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45976.210681018521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45976.210681018521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45976.210681018521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45976.210681018521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45976.210681018521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45976.210681018521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45976.210681018521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45976.210681018521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45976.210681018521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45976.210681018521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45976.210681018521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45976.210681018521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45976.210681018521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45976.210681018521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45976.210681018521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45976.210681018521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45976.210681018521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45976.210681018521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45976.210681018521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45976.210681018521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45976.210681018521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45976.210681018521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45976.210681018521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45976.210681018521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45976.210681018521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45976.210681018521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45976.210681018521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45976.210681018521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45976.210681018521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45976.210681018521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45976.210681018521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45976.210681018521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45976.210681018521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45976.210681018521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45976.210681018521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45976.210681018521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45976.210681018521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45976.210681018521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45976.210681018521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45976.210681018521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45976.210681018521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45976.210681018521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45976.210681018521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45976.210681018521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45976.210681018521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45976.210681018521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45976.210681018521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45976.210681018521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45976.210681018521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45976.210681018521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45976.210681018521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45976.210681018521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45976.210681018521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45976.210681018521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45976.210681018521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45976.210681018521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45976.210681018521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45976.210681018521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45976.210681018521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45976.210681018521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45976.210681018521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45976.210681018521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45976.210681018521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45976.210681018521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45976.210681018521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45976.210681018521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45976.210681018521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45976.210681018521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45976.210681018521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45976.210681018521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45976.210681018521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45976.210681018521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45976.210681018521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45976.210681018521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45976.210681018521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45976.210681018521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45976.210681018521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45976.210681018521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45976.210681018521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45976.210681018521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45976.210681018521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45976.210681018521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45976.210681018521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45976.210681018521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45976.210681018521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45976.210681018521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45976.210681018521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45976.210681018521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45976.210681018521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45976.210681018521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45976.210681018521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45976.210681018521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45976.210681018521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45976.210681018521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45976.210681018521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45976.210681018521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45976.210681018521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45976.210681018521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45976.210681018521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45976.210681018521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45976.210681018521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45976.210681018521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45976.210681018521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45976.210681018521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45976.210681018521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45976.210681018521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45976.210681018521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45976.210681018521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45976.210681018521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45976.210681018521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45976.210681018521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45976.210681018521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45976.210681018521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45976.210681018521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45976.210681018521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45976.210681018521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45976.210681018521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45976.210681018521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45976.210681018521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45976.210681018521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45976.210681018521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45976.210681018521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45976.210681018521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45976.210681018521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45976.210681018521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45976.210681018521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45976.210681018521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45976.210681018521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45976.210681018521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45976.210681018521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45976.210681018521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45976.210681018521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45976.210681018521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45976.210681018521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45976.210681018521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45976.210681018521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45976.210681018521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45976.210681018521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45976.210681018521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45976.210681018521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45976.210681018521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45976.210681018521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45976.210681018521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45976.210681018521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45976.210681018521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45976.210681018521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45976.210681018521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45976.210681018521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45976.210681018521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45976.210681018521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45976.210681018521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45976.210681018521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45976.210681018521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45976.210681018521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45976.210681018521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45976.210681018521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45976.210681018521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45976.210681018521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45976.210681018521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45976.210681018521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45976.210681018521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45976.210681018521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45976.210681018521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45976.210681018521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45976.210681018521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45976.210681018521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45976.210681018521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45976.210681018521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45976.210681018521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45976.210681018521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45976.210681018521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45976.210681018521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45976.210681018521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45976.210681018521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45976.210681018521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45976.210681018521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45976.210681018521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45976.210681018521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45976.210681018521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45976.210681018521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45976.210681018521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45976.210681018521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45976.210681018521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45976.210681018521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45976.210681018521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45976.210681018521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45976.210681018521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45976.210681018521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45976.210681018521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45976.210681018521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45976.210681018521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45976.210681018521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45976.210681018521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45976.210681018521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45976.210681018521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45976.210681018521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45976.210681018521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45976.210681018521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45976.210681018521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45976.210681018521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45976.210681018521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45976.210681018521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45976.210681018521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45976.210681018521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45976.210681018521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45976.210681018521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45976.210681018521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45976.210681018521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45976.210681018521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45976.210681018521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45976.210681018521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45976.210681018521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45976.210681018521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45976.210681018521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45976.210681018521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45976.210681018521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45976.210681018521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45976.210681018521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45976.210681018521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45976.210681018521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45976.210681018521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45976.210681018521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45976.210681018521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45976.210681018521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45976.210681018521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45976.210681018521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45976.210681018521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45976.210681018521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45976.210681018521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45976.210681018521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45976.210681018521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45976.210681018521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45976.210681018521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45976.210681018521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45976.210681018521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45976.210681018521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45976.210681018521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45976.210681018521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45976.210681018521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45976.210681018521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45976.210681018521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45976.210681018521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45976.210681018521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45976.210681018521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45976.210681018521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45976.210681018521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45976.210681018521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45976.210681018521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45976.210681018521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45976.210681018521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45976.210681018521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45976.210681018521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45976.210681018521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45976.210681018521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45976.210681018521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45976.210681018521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45976.210681018521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45976.210681018521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45976.210681018521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45976.210681018521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45976.210681018521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45976.210681018521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45976.210681018521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45976.210681018521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45976.210681018521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45976.210681018521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45976.210681018521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45976.210681018521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45976.210681018521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45976.210681018521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45976.210681018521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45976.210681018521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45976.210681018521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45976.210681018521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45976.210681018521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45976.210681018521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45976.210681018521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45976.210681018521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45976.210681018521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45976.210681018521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45976.210681018521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45976.210681018521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45976.210681018521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45976.210681018521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45976.210681018521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45976.210681018521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45976.210681018521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45976.210681018521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45976.210681018521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45976.210681018521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45976.210681018521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45976.210681018521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45976.210681018521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45976.210681018521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45976.210681018521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45976.210681018521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45976.210681018521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45976.210681018521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45976.210681018521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45976.210681018521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45976.210681018521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45976.210681018521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45976.210681018521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45976.210681018521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45976.210681018521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45976.210681018521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45976.210681018521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45976.210681018521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45976.210681018521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45976.210681018521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45976.210681018521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45976.210681018521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45976.210681018521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45976.210681018521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45976.210681018521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45976.210681018521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45976.210681018521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45976.210681018521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45976.210681018521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45976.210681018521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45976.210681018521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45976.210681018521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45976.210681018521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45976.210681018521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45976.210681018521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45976.210681018521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45976.210681018521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45976.210681018521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45976.210681018521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45976.210681018521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45976.210681018521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45976.210681018521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45976.210681018521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45976.210681018521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45976.210681018521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45976.210681018521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45976.210681018521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45976.210681018521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45976.210681018521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45976.210681018521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45976.210681018521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45976.210681018521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45976.210681018521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45976.210681018521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45976.210681018521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45976.210681018521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45976.210681018521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45976.210681018521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45976.210681018521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45976.210681018521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45976.210681018521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45976.210681018521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45976.210681018521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45976.210681018521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45976.210681018521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45976.210681018521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45976.210681018521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45976.210681018521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45976.210681018521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45976.210681018521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45976.210681018521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45976.210681018521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45976.210681018521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45976.210681018521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45976.210681018521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45976.210681018521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45976.210681018521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45976.210681018521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45976.210681018521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45976.210681018521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45976.210681018521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45976.210681018521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45976.210681018521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45976.210681018521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45976.210681018521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45976.210681018521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45976.210681018521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45976.210681018521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45976.210681018521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45976.210681018521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45976.210681018521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45976.210681018521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45976.210681018521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45976.210681018521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45976.210681018521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45976.210681018521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45976.210681018521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45976.210681018521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45976.210681018521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45976.210681018521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45976.210681018521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45976.210681018521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45976.210681018521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45976.210681018521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45976.210681018521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45976.210681018521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45976.210681018521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45976.210681018521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45976.210681018521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45976.210681018521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45976.210681018521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45976.210681018521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45976.210681018521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45976.210681018521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45976.210681018521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45976.210681018521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45976.210681018521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45976.210681018521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45976.210681018521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45976.210681018521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45976.210681018521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45976.210681018521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45976.210681018521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45976.210681018521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45976.210681018521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45976.210681018521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45976.210681018521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45976.210681018521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45976.210681018521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45976.210681018521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45976.210681018521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45976.210681018521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45976.210681018521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45976.210681018521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45976.210681018521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45976.210681018521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45976.210681018521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45976.210681018521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45976.210681018521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45976.210681018521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45976.210681018521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45976.210681018521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45976.210681018521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45976.210681018521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45976.210681018521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45976.210681018521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45976.210681018521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45976.210681018521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45976.210681018521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45976.210681018521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45976.210681018521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45976.210681018521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45976.210681018521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45976.210681018521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45976.210681018521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45976.210681018521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45976.210681018521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45976.210681018521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45976.210681018521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45976.210681018521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45976.210681018521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45976.210681018521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45976.210681018521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45976.210681018521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45976.210681018521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45976.210681018521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45976.210681018521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45976.210681018521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45976.210681018521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45976.210681018521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45976.210681018521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45976.210681018521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45976.210681018521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45976.210681018521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45976.210681018521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45976.210681018521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45976.210681018521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45976.210681018521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45976.210681018521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45976.210681018521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45976.210681018521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45976.210681018521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45976.210681018521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45976.210681018521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45976.210681018521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45976.210681018521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45976.210681018521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45976.210681018521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45976.210681018521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45976.210681018521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45976.210681018521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45976.210681018521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45976.210681018521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45976.210681018521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45976.210681018521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45976.210681018521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45976.210681018521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45976.210681018521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45976.210681018521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45976.210681018521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45976.210681018521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45976.210681018521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45976.210681018521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45976.210681018521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45976.210681018521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45976.210681018521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45976.210681018521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45976.210681018521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45976.210681018521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45976.210681018521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45976.210681018521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45976.210681018521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45976.210681018521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45976.210681018521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45976.210681018521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45976.210681018521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45976.210681018521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45976.210681018521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45976.210681018521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45976.210681018521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45976.210681018521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45976.210681018521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45976.210681018521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45976.210681018521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45976.210681018521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45976.210681018521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45976.210681018521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45976.210681018521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45976.210681018521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45976.210681018521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45976.210681018521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45976.210681018521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45976.210681018521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45976.210681018521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45976.210681018521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45976.210681018521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45976.210681018521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45976.210681018521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45976.210681018521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45976.210681018521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45976.210681018521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45976.210681018521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45976.210681018521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45976.210681018521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45976.210681018521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45976.210681018521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45976.210681018521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45976.210681018521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45976.210681018521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45976.210681018521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45976.210681018521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45976.210681018521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45976.210681018521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45976.210681018521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45976.210681018521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45976.210681018521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45976.210681018521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45976.210681018521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45976.210681018521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45976.210681018521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45976.210681018521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45976.210681018521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45976.210681018521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45976.210681018521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45976.210681018521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45976.210681018521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45976.210681018521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45976.210681018521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45976.210681018521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45976.210681018521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45976.210681018521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45976.210681018521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45976.210681018521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45976.210681018521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45976.210681018521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45976.210681018521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45976.210681018521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45976.210681018521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45976.210681018521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45976.210681018521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45976.210681018521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45976.210681018521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45976.210681018521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45976.210681018521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45976.210681018521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45976.210681018521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45976.210681018521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45976.210681018521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45976.210681018521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45976.210681018521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45976.210681018521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45976.210681018521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45976.210681018521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45976.210681018521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45976.210681018521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45976.210681018521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45976.210681018521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45976.210681018521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45976.210681018521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45976.210681018521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45976.210681018521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45976.210681018521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45976.210681018521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45976.210681018521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45976.210681018521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45976.210681018521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45976.210681018521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45976.210681018521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45976.210681018521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45976.210681018521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45976.210681018521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45976.210681018521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45976.210681018521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45976.210681018521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45976.210681018521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45976.210681018521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45976.210681018521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45976.210681018521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45976.210681018521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45976.210681018521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45976.210681018521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45976.210681018521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45976.210681018521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45976.210681018521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45976.210681018521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45976.210681018521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45976.210681018521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45976.210681018521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45976.210681018521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45976.210681018521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45976.210681018521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45976.210681018521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45976.210681018521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45976.210681018521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45976.210681018521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45976.210681018521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45976.210681018521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45976.210681018521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45976.210681018521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45976.210681018521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45976.210681018521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45976.210681018521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45976.210681018521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45976.210681018521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45976.210681018521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45976.210681018521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45976.210681018521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45976.210681018521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45976.210681018521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45976.210681018521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45976.210681018521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45976.210681018521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45976.210681018521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45976.210681018521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45976.210681018521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45976.210681018521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45976.210681018521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45976.210681018521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45976.210681018521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45976.210681018521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45976.210681018521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45976.210681018521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45976.210681018521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45976.210681018521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45976.210681018521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45976.210681018521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45976.210681018521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45976.210681018521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45976.210681018521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45976.210681018521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45976.210681018521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45976.210681018521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45976.210681018521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45976.210681018521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45976.210681018521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45976.210681018521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45976.210681018521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45976.210681018521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45976.210681018521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45976.210681018521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45976.210681018521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45976.210681018521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45976.210681018521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45976.210681018521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45976.210681018521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45976.210681018521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45976.210681018521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45976.210681018521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45976.210681018521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45976.210681018521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45976.210681018521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45976.210681018521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45976.210681018521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45976.210681018521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45976.210681018521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45976.210681018521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45976.210681018521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45976.210681018521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45976.210681018521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45976.210681018521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45976.210681018521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45976.210681018521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45976.210681018521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45976.210681018521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45976.210681018521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45976.210681018521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45976.210681018521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45976.210681018521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45976.210681018521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45976.210681018521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45976.210681018521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45976.210681018521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45976.210681018521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45976.210681018521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45976.210681018521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45976.210681018521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45976.210681018521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45976.210681018521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45976.210681018521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45976.210681018521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45976.210681018521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45976.210681018521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45976.210681018521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45976.210681018521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45976.210681018521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45976.210681018521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45976.210681018521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45976.210681018521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45976.210681018521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45976.210681018521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45976.210681018521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45976.210681018521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45976.210681018521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45976.210681018521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45976.210681018521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45976.210681018521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45976.210681018521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45976.210681018521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45976.210681018521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45976.210681018521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45976.210681018521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45976.210681018521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45976.210681018521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45976.210681018521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45976.210681018521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45976.210681018521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45976.210681018521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45976.210681018521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45976.210681018521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45976.210681018521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45976.210681018521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45976.210681018521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45976.210681018521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45976.210681018521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45976.210681018521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45976.210681018521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45976.210681018521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45976.210681018521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45976.210681018521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45976.210681018521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45976.210681018521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45976.210681018521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45976.210681018521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45976.210681018521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45976.210681018521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45976.210681018521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45976.210681018521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45976.210681018521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45976.210681018521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45976.210681018521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45976.210681018521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45976.210681018521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45976.210681018521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45976.210681018521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45976.210681018521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45976.210681018521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45976.210681018521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45976.210681018521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45976.210681018521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45976.210681018521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45976.210681018521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45976.210681018521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45976.210681018521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45976.210681018521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45976.210681018521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45976.210681018521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45976.210681018521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45976.210681018521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45976.210681018521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45976.210681018521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45976.210681018521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45976.210681018521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45976.210681018521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45976.210681018521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45976.210681018521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45976.210681018521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45976.210681018521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45976.210681018521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45976.210681018521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45976.210681018521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45976.210681018521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45976.210681018521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45976.210681018521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45976.210681018521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45976.210681018521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45976.210681018521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45976.210681018521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45976.210681018521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45976.210681018521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45976.210681018521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45976.210681018521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45976.210681018521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45976.210681018521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45976.210681018521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45976.210681018521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45976.210681018521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45976.210681018521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45976.210681018521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45976.210681018521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45976.210681018521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45976.210681018521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45976.210681018521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45976.210681018521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45976.210681018521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45976.210681018521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45976.210681018521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45976.210681018521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45976.210681018521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45976.210681018521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45976.210681018521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45976.210681018521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45976.210681018521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45976.210681018521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45976.210681018521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45976.210681018521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45976.210681018521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45976.210681018521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45976.210681018521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45976.210681018521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45976.210681018521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45976.210681018521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45976.210681018521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45976.210681018521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45976.210681018521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45976.210681018521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45976.210681018521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45976.210681018521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45976.210681018521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45976.210681018521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45976.210681018521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45976.210681018521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45976.210681018521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45976.210681018521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45976.210681018521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45976.210681018521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45976.210681018521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45976.210681018521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45976.210681018521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45976.210681018521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45976.210681018521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45976.210681018521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45976.210681018521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45976.210681018521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45976.210681018521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45976.210681018521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45976.210681018521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45976.210681018521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45976.210681018521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45976.210681018521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45976.210681018521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45976.210681018521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45976.210681018521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45976.210681018521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45976.210681018521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45976.210681018521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45976.210681018521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45976.210681018521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45976.210681018521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45976.210681018521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45976.210681018521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45976.210681018521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45976.210681018521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45976.210681018521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45976.210681018521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45976.210681018521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45976.210681018521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45976.210681018521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45976.210681018521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45976.210681018521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45976.210681018521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45976.210681018521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45976.210681018521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45976.210681018521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45976.210681018521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45976.210681018521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45976.210681018521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45976.210681018521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45976.210681018521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45976.210681018521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45976.210681018521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45976.210681018521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45976.210681018521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45976.210681018521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45976.210681018521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45976.210681018521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45976.210681018521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45976.210681018521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45976.210681018521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45976.210681018521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45976.210681018521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45976.210681018521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45976.210681018521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45976.210681018521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45976.210681018521</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272.72996342592523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0.40745185185369337</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0.28132916666800156</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0.16555370370770106</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2.591250000114087E-2</v>
      </c>
      <c r="H6" s="96">
        <v>45976.176817129628</v>
      </c>
      <c r="I6" s="135" t="str">
        <f>IFERROR(VLOOKUP(D6,DB!A:F,6,0),"")</f>
        <v>SCECO</v>
      </c>
      <c r="J6" s="135" t="str">
        <f>IFERROR(VLOOKUP(D6,DB!A:G,7,0),"")</f>
        <v>Dead</v>
      </c>
      <c r="K6" s="98" t="s">
        <v>39118</v>
      </c>
      <c r="L6" s="92" t="str">
        <f>IFERROR(VLOOKUP(D6,DB!A:I,9,0),"")</f>
        <v>Latis</v>
      </c>
    </row>
    <row r="7" spans="1:16" ht="15" customHeight="1">
      <c r="A7" s="135"/>
      <c r="B7" s="135" t="str">
        <f>IFERROR(VLOOKUP(D7,DB!A:K,11,0),"")</f>
        <v/>
      </c>
      <c r="C7" s="94"/>
      <c r="D7" s="92"/>
      <c r="E7" s="95"/>
      <c r="F7" s="96"/>
      <c r="G7" s="97">
        <f ca="1">IFERROR(NOW()-F7,"")</f>
        <v>45976.210681018521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45976.210681018521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45976.210681018521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45976.210681018521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45976.210681018521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45976.210681018521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45976.210681018521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45976.210681018521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45976.210681018521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45976.210681018521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45976.210681018521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45976.210681018521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45976.210681018521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45976.210681018521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45976.210681018521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45976.210681018521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45976.210681018521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45976.210681018521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45976.210681018521</v>
      </c>
      <c r="H25" s="96"/>
      <c r="I25" s="135" t="str">
        <f>IFERROR(VLOOKUP(D25,DB!A:F,6,0),"")</f>
        <v/>
      </c>
      <c r="J25" s="135" t="str">
        <f>IFERROR(VLOOKUP(D25,DB!A:G,7,0),"")</f>
        <v/>
      </c>
      <c r="K25" s="98"/>
      <c r="L25" s="92" t="str">
        <f>IFERROR(VLOOKUP(D25,DB!A:I,9,0),"")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84.378620833333116</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50.021803703704791</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27.549569907409023</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35152</v>
      </c>
      <c r="E6" s="124" t="s">
        <v>39021</v>
      </c>
      <c r="F6" s="156">
        <v>45976.158553240741</v>
      </c>
      <c r="G6" s="126">
        <f t="shared" ref="G6:G54" ca="1" si="2">IFERROR(NOW()-F6,"")</f>
        <v>5.2127777780697215E-2</v>
      </c>
      <c r="H6" s="125">
        <v>45976.152604166666</v>
      </c>
      <c r="I6" s="124" t="str">
        <f>IFERROR(VLOOKUP(D6,DB!A:F,6,0),"")</f>
        <v>Generator-SG</v>
      </c>
      <c r="J6" s="124" t="str">
        <f>IFERROR(VLOOKUP(D6,DB!A:G,7,0),"")</f>
        <v>Vandalized</v>
      </c>
      <c r="K6" s="124" t="s">
        <v>39128</v>
      </c>
      <c r="L6" s="124" t="str">
        <f>IFERROR(VLOOKUP(D6,DB!A:I,9,0),"")</f>
        <v>Latis</v>
      </c>
    </row>
    <row r="7" spans="1:13">
      <c r="A7" s="124"/>
      <c r="B7" s="124" t="str">
        <f>IFERROR(VLOOKUP(D7,DB!A:K,11,0),"")</f>
        <v/>
      </c>
      <c r="C7" s="124"/>
      <c r="D7" s="124"/>
      <c r="E7" s="124"/>
      <c r="F7" s="124"/>
      <c r="G7" s="126">
        <f t="shared" ca="1" si="2"/>
        <v>45976.210681018521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45976.210681018521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45976.210681018521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45976.210681018521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45976.210681018521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45976.210681018521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45976.210681018521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45976.210681018521</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45976.210681018521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45976.210681018521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45976.210681018521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45976.210681018521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45976.210681018521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45976.210681018521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45976.210681018521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45976.210681018521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45976.210681018521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45976.210681018521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45976.210681018521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45976.210681018521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45976.210681018521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45976.210681018521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45976.210681018521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45976.210681018521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45976.210681018521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45976.210681018521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45976.210681018521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45976.210681018521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45976.210681018521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45976.210681018521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45976.210681018521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45976.210681018521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45976.210681018521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45976.210681018521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45976.210681018521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45976.210681018521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45976.210681018521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45976.210681018521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45976.210681018521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45976.210681018521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45976.210681018521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45976.210681018521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45976.210681018521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45976.210681018521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45976.210681018521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45976.210681018521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45976.210681018521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45976.210681018521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45976.210681018521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45976.210681018521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45976.210681018521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45976.210681018521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45976.210681018521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45976.210681018521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45976.210681018521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45976.210681018521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45976.210681018521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45976.210681018521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45976.210681018521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45976.210681018521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45976.210681018521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45976.210681018521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45976.210681018521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45976.210681018521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45976.210681018521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45976.210681018521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45976.210681018521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45976.210681018521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45976.210681018521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45976.210681018521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45976.210681018521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45976.210681018521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45976.210681018521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45976.210681018521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45976.210681018521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45976.210681018521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45976.210681018521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45976.210681018521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45976.210681018521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45976.210681018521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45976.210681018521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45976.210681018521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45976.210681018521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45976.210681018521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45976.210681018521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45976.210681018521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45976.210681018521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45976.210681018521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45976.210681018521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45976.210681018521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45976.210681018521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45976.210681018521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45976.210681018521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45976.210681018521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45976.210681018521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45976.210681018521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45976.210681018521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45976.210681018521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45976.210681018521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45976.210681018521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45976.210681018521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45976.210681018521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45976.210681018521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45976.210681018521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45976.210681018521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45976.210681018521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45976.210681018521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45976.210681018521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45976.210681018521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45976.210681018521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45976.210681018521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45976.210681018521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45976.210681018521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45976.210681018521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45976.210681018521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45976.210681018521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45976.210681018521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45976.210681018521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45976.210681018521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45976.210681018521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45976.210681018521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45976.210681018521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45976.210681018521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45976.210681018521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45976.210681018521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45976.210681018521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45976.210681018521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45976.210681018521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45976.210681018521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45976.210681018521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45976.210681018521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45976.210681018521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45976.210681018521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45976.210681018521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45976.210681018521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45976.210681018521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45976.210681018521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45976.210681018521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45976.210681018521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45976.210681018521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45976.210681018521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45976.210681018521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45976.210681018521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45976.210681018521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45976.210681018521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45976.210681018521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45976.210681018521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45976.210681018521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45976.210681018521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45976.210681018521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45976.210681018521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45976.210681018521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45976.210681018521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45976.210681018521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45976.210681018521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45976.210681018521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45976.210681018521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45976.210681018521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45976.210681018521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45976.210681018521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45976.210681018521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45976.210681018521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45976.210681018521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45976.210681018521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45976.210681018521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45976.210681018521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45976.210681018521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45976.210681018521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45976.210681018521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45976.210681018521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45976.210681018521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45976.210681018521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45976.210681018521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45976.210681018521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45976.210681018521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45976.210681018521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45976.210681018521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45976.210681018521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45976.210681018521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45976.210681018521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45976.210681018521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45976.210681018521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45976.210681018521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45976.210681018521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45976.210681018521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45976.210681018521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45976.210681018521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45976.210681018521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45976.210681018521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45976.210681018521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45976.210681018521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45976.210681018521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45976.210681018521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45976.210681018521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45976.210681018521</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45976.210681018521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45976.210681018521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45976.210681018521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45976.210681018521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45976.210681018521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45976.210681018521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45976.210681018521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45976.210681018521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45976.210681018521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45976.210681018521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45976.210681018521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45976.210681018521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45976.210681018521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45976.210681018521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45976.210681018521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45976.210681018521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45976.210681018521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45976.210681018521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45976.210681018521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45976.210681018521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45976.210681018521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45976.210681018521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45976.210681018521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45976.210681018521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45976.210681018521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45976.210681018521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45976.210681018521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45976.210681018521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45976.210681018521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45976.210681018521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45976.210681018521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45976.210681018521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45976.210681018521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45976.210681018521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45976.210681018521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45976.210681018521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45976.210681018521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45976.210681018521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45976.210681018521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45976.210681018521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45976.210681018521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45976.210681018521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45976.210681018521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45976.210681018521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45976.210681018521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45976.210681018521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45976.210681018521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45976.210681018521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45976.210681018521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45976.210681018521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45976.210681018521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45976.210681018521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45976.210681018521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45976.210681018521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45976.210681018521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45976.210681018521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45976.210681018521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45976.210681018521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45976.210681018521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45976.210681018521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45976.210681018521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45976.210681018521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45976.210681018521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45976.210681018521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45976.210681018521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45976.210681018521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45976.210681018521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45976.210681018521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45976.210681018521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45976.210681018521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45976.210681018521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45976.210681018521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45976.210681018521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45976.210681018521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45976.210681018521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45976.210681018521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45976.210681018521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45976.210681018521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45976.210681018521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45976.210681018521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45976.210681018521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45976.210681018521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45976.210681018521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45976.210681018521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45976.210681018521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45976.210681018521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45976.210681018521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45976.210681018521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45976.210681018521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45976.210681018521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45976.210681018521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45976.210681018521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45976.210681018521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45976.210681018521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45976.210681018521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45976.210681018521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45976.210681018521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45976.210681018521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45976.210681018521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45976.210681018521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45976.210681018521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45976.210681018521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45976.210681018521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45976.210681018521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45976.210681018521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45976.210681018521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45976.210681018521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45976.210681018521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45976.210681018521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45976.210681018521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45976.210681018521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45976.210681018521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45976.210681018521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45976.210681018521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45976.210681018521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45976.210681018521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45976.210681018521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45976.210681018521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45976.210681018521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45976.210681018521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45976.210681018521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45976.210681018521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2025-11-15T02:05:26Z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