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06" documentId="120_S{2AC9BD13-BADA-5192-A53E-5A8FF88502F6}" xr6:coauthVersionLast="47" xr6:coauthVersionMax="47" xr10:uidLastSave="{349A6188-F18F-4B91-8104-34707D8D09E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<sst xmlns="http://schemas.openxmlformats.org/spreadsheetml/2006/main" count="180301" uniqueCount="39133">
  <si>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</si>
  <si>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</si>
  <si>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</si>
  <si>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</si>
  <si>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</si>
  <si>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</si>
  <si>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</si>
  <si>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</si>
  <si>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</si>
  <si>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</si>
  <si>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</si>
  <si>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</si>
  <si>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</si>
  <si>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</si>
  <si>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</si>
  <si>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</si>
  <si>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</si>
  <si>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</si>
  <si>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</si>
  <si>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</si>
  <si>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</si>
  <si>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</si>
  <si>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</si>
  <si>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</si>
  <si>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</si>
  <si>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</si>
  <si>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</si>
  <si>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</si>
  <si>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</si>
  <si>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</si>
  <si>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</si>
  <si>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</si>
  <si>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</si>
  <si>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</si>
  <si>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</si>
  <si>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</si>
  <si>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</si>
  <si>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</si>
  <si>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</si>
  <si>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</si>
  <si>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</si>
  <si>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</si>
  <si>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</si>
  <si>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</si>
  <si>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</si>
  <si>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</si>
  <si>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</si>
  <si>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</si>
  <si>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</si>
  <si>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</si>
  <si>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</si>
  <si>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</si>
  <si>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</si>
  <si>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</si>
  <si>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</si>
  <si>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</si>
  <si>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</si>
  <si>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</si>
  <si>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</si>
  <si>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</si>
  <si>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</si>
  <si>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</si>
  <si>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</si>
  <si>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</si>
  <si>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</si>
  <si>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</si>
  <si>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</si>
  <si>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</si>
  <si>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</si>
  <si>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</si>
  <si>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</si>
  <si>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</si>
  <si>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</si>
  <si>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</si>
  <si>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</si>
  <si>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</si>
  <si>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</si>
  <si>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</si>
  <si>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</si>
  <si>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</si>
  <si>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</si>
  <si>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</si>
  <si>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</si>
  <si>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</si>
  <si>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</si>
  <si>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</si>
  <si>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</si>
  <si>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</si>
  <si>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</si>
  <si>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</si>
  <si>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</si>
  <si>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</si>
  <si>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</si>
  <si>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</si>
  <si>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</si>
  <si>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</si>
  <si>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</si>
  <si>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</si>
  <si>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</si>
  <si>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</si>
  <si>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</si>
  <si>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</si>
  <si>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</si>
  <si>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</si>
  <si>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</si>
  <si>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</si>
  <si>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</si>
  <si>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</si>
  <si>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</si>
  <si>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</si>
  <si>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</si>
  <si>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</si>
  <si>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</si>
  <si>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</si>
  <si>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</si>
  <si>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</si>
  <si>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</si>
  <si>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</si>
  <si>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</si>
  <si>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</si>
  <si>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</si>
  <si>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</si>
  <si>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</si>
  <si>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</si>
  <si>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</si>
  <si>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</si>
  <si>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</si>
  <si>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</si>
  <si>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</si>
  <si>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</si>
  <si>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</si>
  <si>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</si>
  <si>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</si>
  <si>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</si>
  <si>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</si>
  <si>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</si>
  <si>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</si>
  <si>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</si>
  <si>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</si>
  <si>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</si>
  <si>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</si>
  <si>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</si>
  <si>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</si>
  <si>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</si>
  <si>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</si>
  <si>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</si>
  <si>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</si>
  <si>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</si>
  <si>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</si>
  <si>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</si>
  <si>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</si>
  <si>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</si>
  <si>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</si>
  <si>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</si>
  <si>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</si>
  <si>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</si>
  <si>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</si>
  <si>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</si>
  <si>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</si>
  <si>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</si>
  <si>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</si>
  <si>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</si>
  <si>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</si>
  <si>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</si>
  <si>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</si>
  <si>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</si>
  <si>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</si>
  <si>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</si>
  <si>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</si>
  <si>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</si>
  <si>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</si>
  <si>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</si>
  <si>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</si>
  <si>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</si>
  <si>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</si>
  <si>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</si>
  <si>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</si>
  <si>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</si>
  <si>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</si>
  <si>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</si>
  <si>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</si>
  <si>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</si>
  <si>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</si>
  <si>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</si>
  <si>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</si>
  <si>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</si>
  <si>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</si>
  <si>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</si>
  <si>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</si>
  <si>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</si>
  <si>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</si>
  <si>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</si>
  <si>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</si>
  <si>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</si>
  <si>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</si>
  <si>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</si>
  <si>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</si>
  <si>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</si>
  <si>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</si>
  <si>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</si>
  <si>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</si>
  <si>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</si>
  <si>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</si>
  <si>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</si>
  <si>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</si>
  <si>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</si>
  <si>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</si>
  <si>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</si>
  <si>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</si>
  <si>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</si>
  <si>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</si>
  <si>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</si>
  <si>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</si>
  <si>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</si>
  <si>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</si>
  <si>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</si>
  <si>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</si>
  <si>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</si>
  <si>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</si>
  <si>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</si>
  <si>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</si>
  <si>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</si>
  <si>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</si>
  <si>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</si>
  <si>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</si>
  <si>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</si>
  <si>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</si>
  <si>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</si>
  <si>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</si>
  <si>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</si>
  <si>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</si>
  <si>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</si>
  <si>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</si>
  <si>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</si>
  <si>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</si>
  <si>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</si>
  <si>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</si>
  <si>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</si>
  <si>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</si>
  <si>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</si>
  <si>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</si>
  <si>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</si>
  <si>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</si>
  <si>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</si>
  <si>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</si>
  <si>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</si>
  <si>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</si>
  <si>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</si>
  <si>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</si>
  <si>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</si>
  <si>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</si>
  <si>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</si>
  <si>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</si>
  <si>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</si>
  <si>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</si>
  <si>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</si>
  <si>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</si>
  <si>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</si>
  <si>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</si>
  <si>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</si>
  <si>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</si>
  <si>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</si>
  <si>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</si>
  <si>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</si>
  <si>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</si>
  <si>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</si>
  <si>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</si>
  <si>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</si>
  <si>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</si>
  <si>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</si>
  <si>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</si>
  <si>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</si>
  <si>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</si>
  <si>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</si>
  <si>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</si>
  <si>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</si>
  <si>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</si>
  <si>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</si>
  <si>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</si>
  <si>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</si>
  <si>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</si>
  <si>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</si>
  <si>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</si>
  <si>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</si>
  <si>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</si>
  <si>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</si>
  <si>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</si>
  <si>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</si>
  <si>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</si>
  <si>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</si>
  <si>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</si>
  <si>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</si>
  <si>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</si>
  <si>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</si>
  <si>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</si>
  <si>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</si>
  <si>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</si>
  <si>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</si>
  <si>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</si>
  <si>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</si>
  <si>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</si>
  <si>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</si>
  <si>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</si>
  <si>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</si>
  <si>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</si>
  <si>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</si>
  <si>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</si>
  <si>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</si>
  <si>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</si>
  <si>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</si>
  <si>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</si>
  <si>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</si>
  <si>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</si>
  <si>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</si>
  <si>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</si>
  <si>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</si>
  <si>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</si>
  <si>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</si>
  <si>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</si>
  <si>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</si>
  <si>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</si>
  <si>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</si>
  <si>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</si>
  <si>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</si>
  <si>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</si>
  <si>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</si>
  <si>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</si>
  <si>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</si>
  <si>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</si>
  <si>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</si>
  <si>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</si>
  <si>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</si>
  <si>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</si>
  <si>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</si>
  <si>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</si>
  <si>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</si>
  <si>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</si>
  <si>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</si>
  <si>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</si>
  <si>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</si>
  <si>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</si>
  <si>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</si>
  <si>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</si>
  <si>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</si>
  <si>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</si>
  <si>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</si>
  <si>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</si>
  <si>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</si>
  <si>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</si>
  <si>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</si>
  <si>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</si>
  <si>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</si>
  <si>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</si>
  <si>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</si>
  <si>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</si>
  <si>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</si>
  <si>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</si>
  <si>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</si>
  <si>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</si>
  <si>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</si>
  <si>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</si>
  <si>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</si>
  <si>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</si>
  <si>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</si>
  <si>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</si>
  <si>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</si>
  <si>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</si>
  <si>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</si>
  <si>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</si>
  <si>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</si>
  <si>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</si>
  <si>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</si>
  <si>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</si>
  <si>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</si>
  <si>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</si>
  <si>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</si>
  <si>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</si>
  <si>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</si>
  <si>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</si>
  <si>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</si>
  <si>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</si>
  <si>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</si>
  <si>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</si>
  <si>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</si>
  <si>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</si>
  <si>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</si>
  <si>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</si>
  <si>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</si>
  <si>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</si>
  <si>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</si>
  <si>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</si>
  <si>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</si>
  <si>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</si>
  <si>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</si>
  <si>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</si>
  <si>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</si>
  <si>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</si>
  <si>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</si>
  <si>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</si>
  <si>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</si>
  <si>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</si>
  <si>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</si>
  <si>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</si>
  <si>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</si>
  <si>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</si>
  <si>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</si>
  <si>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</si>
  <si>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</si>
  <si>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</si>
  <si>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</si>
  <si>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</si>
  <si>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</si>
  <si>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</si>
  <si>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</si>
  <si>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</si>
  <si>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</si>
  <si>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</si>
  <si>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</si>
  <si>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</si>
  <si>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</si>
  <si>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</si>
  <si>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</si>
  <si>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</si>
  <si>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</si>
  <si>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</si>
  <si>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</si>
  <si>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</si>
  <si>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</si>
  <si>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</si>
  <si>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</si>
  <si>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</si>
  <si>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</si>
  <si>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</si>
  <si>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</si>
  <si>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</si>
  <si>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</si>
  <si>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</si>
  <si>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</si>
  <si>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</si>
  <si>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</si>
  <si>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</si>
  <si>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</si>
  <si>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</si>
  <si>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</si>
  <si>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</si>
  <si>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</si>
  <si>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</si>
  <si>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</si>
  <si>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</si>
  <si>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</si>
  <si>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</si>
  <si>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</si>
  <si>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</si>
  <si>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</si>
  <si>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</si>
  <si>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</si>
  <si>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</si>
  <si>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</si>
  <si>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</si>
  <si>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</si>
  <si>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</si>
  <si>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</si>
  <si>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</si>
  <si>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</si>
  <si>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</si>
  <si>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</si>
  <si>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</si>
  <si>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</si>
  <si>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</si>
  <si>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</si>
  <si>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</si>
  <si>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</si>
  <si>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</si>
  <si>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</si>
  <si>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</si>
  <si>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</si>
  <si>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</si>
  <si>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</si>
  <si>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</si>
  <si>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</si>
  <si>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</si>
  <si>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</si>
  <si>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</si>
  <si>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</si>
  <si>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</si>
  <si>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</si>
  <si>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</si>
  <si>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</si>
  <si>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</si>
  <si>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</si>
  <si>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</si>
  <si>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</si>
  <si>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</si>
  <si>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</si>
  <si>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</si>
  <si>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</si>
  <si>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</si>
  <si>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</si>
  <si>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</si>
  <si>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</si>
  <si>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</si>
  <si>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</si>
  <si>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</si>
  <si>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</si>
  <si>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</si>
  <si>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</si>
  <si>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</si>
  <si>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</si>
  <si>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</si>
  <si>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</si>
  <si>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</si>
  <si>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</si>
  <si>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</si>
  <si>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</si>
  <si>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</si>
  <si>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</si>
  <si>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</si>
  <si>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</si>
  <si>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</si>
  <si>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</si>
  <si>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</si>
  <si>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</si>
  <si>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</si>
  <si>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</si>
  <si>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</si>
  <si>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</si>
  <si>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</si>
  <si>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</si>
  <si>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</si>
  <si>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</si>
  <si>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</si>
  <si>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</si>
  <si>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</si>
  <si>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</si>
  <si>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</si>
  <si>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</si>
  <si>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</si>
  <si>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</si>
  <si>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</si>
  <si>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</si>
  <si>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</si>
  <si>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</si>
  <si>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</si>
  <si>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</si>
  <si>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</si>
  <si>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</si>
  <si>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</si>
  <si>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</si>
  <si>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</si>
  <si>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</si>
  <si>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</si>
  <si>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</si>
  <si>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</si>
  <si>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</si>
  <si>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</si>
  <si>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</si>
  <si>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</si>
  <si>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</si>
  <si>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</si>
  <si>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</si>
  <si>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</si>
  <si>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</si>
  <si>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</si>
  <si>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</si>
  <si>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</si>
  <si>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</si>
  <si>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</si>
  <si>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</si>
  <si>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</si>
  <si>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</si>
  <si>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</si>
  <si>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</si>
  <si>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</si>
  <si>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</si>
  <si>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</si>
  <si>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</si>
  <si>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</si>
  <si>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</si>
  <si>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</si>
  <si>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</si>
  <si>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</si>
  <si>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</si>
  <si>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</si>
  <si>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</si>
  <si>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</si>
  <si>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</si>
  <si>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</si>
  <si>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</si>
  <si>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</si>
  <si>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</si>
  <si>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</si>
  <si>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</si>
  <si>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</si>
  <si>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</si>
  <si>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</si>
  <si>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</si>
  <si>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</si>
  <si>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</si>
  <si>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</si>
  <si>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</si>
  <si>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</si>
  <si>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</si>
  <si>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</si>
  <si>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</si>
  <si>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</si>
  <si>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</si>
  <si>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</si>
  <si>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</si>
  <si>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</si>
  <si>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</si>
  <si>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</si>
  <si>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</si>
  <si>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</si>
  <si>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</si>
  <si>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</si>
  <si>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</si>
  <si>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</si>
  <si>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</si>
  <si>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</si>
  <si>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</si>
  <si>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</si>
  <si>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</si>
  <si>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</si>
  <si>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</si>
  <si>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</si>
  <si>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</si>
  <si>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</si>
  <si>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</si>
  <si>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</si>
  <si>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</si>
  <si>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</si>
  <si>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</si>
  <si>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</si>
  <si>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</si>
  <si>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</si>
  <si>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</si>
  <si>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</si>
  <si>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</si>
  <si>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</si>
  <si>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</si>
  <si>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</si>
  <si>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</si>
  <si>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</si>
  <si>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</si>
  <si>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</si>
  <si>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</si>
  <si>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</si>
  <si>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</si>
  <si>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</si>
  <si>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</si>
  <si>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</si>
  <si>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</si>
  <si>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</si>
  <si>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</si>
  <si>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</si>
  <si>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</si>
  <si>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</si>
  <si>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</si>
  <si>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</si>
  <si>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</si>
  <si>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</si>
  <si>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</si>
  <si>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</si>
  <si>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</si>
  <si>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</si>
  <si>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</si>
  <si>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</si>
  <si>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</si>
  <si>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</si>
  <si>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</si>
  <si>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</si>
  <si>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</si>
  <si>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</si>
  <si>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</si>
  <si>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</si>
  <si>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</si>
  <si>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</si>
  <si>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</si>
  <si>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</si>
  <si>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</si>
  <si>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</si>
  <si>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</si>
  <si>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</si>
  <si>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</si>
  <si>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</si>
  <si>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</si>
  <si>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</si>
  <si>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</si>
  <si>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</si>
  <si>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</si>
  <si>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</si>
  <si>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</si>
  <si>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</si>
  <si>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</si>
  <si>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</si>
  <si>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</si>
  <si>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</si>
  <si>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</si>
  <si>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</si>
  <si>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</si>
  <si>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</si>
  <si>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</si>
  <si>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</si>
  <si>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</si>
  <si>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</si>
  <si>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</si>
  <si>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</si>
  <si>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</si>
  <si>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</si>
  <si>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</si>
  <si>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</si>
  <si>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</si>
  <si>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</si>
  <si>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</si>
  <si>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</si>
  <si>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</si>
  <si>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</si>
  <si>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</si>
  <si>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</si>
  <si>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</si>
  <si>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</si>
  <si>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</si>
  <si>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</si>
  <si>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</si>
  <si>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</si>
  <si>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</si>
  <si>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</si>
  <si>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</si>
  <si>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</si>
  <si>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</si>
  <si>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</si>
  <si>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</si>
  <si>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</si>
  <si>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</si>
  <si>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</si>
  <si>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</si>
  <si>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</si>
  <si>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</si>
  <si>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</si>
  <si>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</si>
  <si>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</si>
  <si>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</si>
  <si>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</si>
  <si>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</si>
  <si>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</si>
  <si>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</si>
  <si>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</si>
  <si>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</si>
  <si>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</si>
  <si>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</si>
  <si>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</si>
  <si>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</si>
  <si>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</si>
  <si>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</si>
  <si>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</si>
  <si>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</si>
  <si>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</si>
  <si>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</si>
  <si>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</si>
  <si>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</si>
  <si>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</si>
  <si>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</si>
  <si>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</si>
  <si>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</si>
  <si>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</si>
  <si>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</si>
  <si>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</si>
  <si>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</si>
  <si>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</si>
  <si>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</si>
  <si>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</si>
  <si>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</si>
  <si>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</si>
  <si>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</si>
  <si>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</si>
  <si>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</si>
  <si>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</si>
  <si>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</si>
  <si>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</si>
  <si>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</si>
  <si>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</si>
  <si>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</si>
  <si>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</si>
  <si>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</si>
  <si>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</si>
  <si>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</si>
  <si>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</si>
  <si>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</si>
  <si>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</si>
  <si>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</si>
  <si>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</si>
  <si>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</si>
  <si>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</si>
  <si>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</si>
  <si>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</si>
  <si>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</si>
  <si>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</si>
  <si>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</si>
  <si>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</si>
  <si>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</si>
  <si>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</si>
  <si>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</si>
  <si>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</si>
  <si>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</si>
  <si>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</si>
  <si>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</si>
  <si>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</si>
  <si>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</si>
  <si>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</si>
  <si>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</si>
  <si>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</si>
  <si>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</si>
  <si>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</si>
  <si>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</si>
  <si>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</si>
  <si>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</si>
  <si>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</si>
  <si>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</si>
  <si>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</si>
  <si>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</si>
  <si>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</si>
  <si>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</si>
  <si>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</si>
  <si>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</si>
  <si>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</si>
  <si>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</si>
  <si>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</si>
  <si>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</si>
  <si>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</si>
  <si>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</si>
  <si>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</si>
  <si>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</si>
  <si>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</si>
  <si>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</si>
  <si>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</si>
  <si>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</si>
  <si>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</si>
  <si>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</si>
  <si>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</si>
  <si>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</si>
  <si>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</si>
  <si>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</si>
  <si>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</si>
  <si>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</si>
  <si>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</si>
  <si>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</si>
  <si>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</si>
  <si>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</si>
  <si>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</si>
  <si>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</si>
  <si>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</si>
  <si>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</si>
  <si>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</si>
  <si>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</si>
  <si>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</si>
  <si>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</si>
  <si>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</si>
  <si>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</si>
  <si>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</si>
  <si>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</si>
  <si>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</si>
  <si>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</si>
  <si>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</si>
  <si>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</si>
  <si>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</si>
  <si>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</si>
  <si>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</si>
  <si>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</si>
  <si>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</si>
  <si>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</si>
  <si>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</si>
  <si>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</si>
  <si>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</si>
  <si>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</si>
  <si>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</si>
  <si>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</si>
  <si>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</si>
  <si>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</si>
  <si>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</si>
  <si>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</si>
  <si>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</si>
  <si>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</si>
  <si>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</si>
  <si>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</si>
  <si>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</si>
  <si>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</si>
  <si>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</si>
  <si>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</si>
  <si>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</si>
  <si>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</si>
  <si>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</si>
  <si>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</si>
  <si>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</si>
  <si>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</si>
  <si>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</si>
  <si>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</si>
  <si>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</si>
  <si>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</si>
  <si>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</si>
  <si>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</si>
  <si>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</si>
  <si>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</si>
  <si>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</si>
  <si>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</si>
  <si>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</si>
  <si>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</si>
  <si>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</si>
  <si>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</si>
  <si>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</si>
  <si>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</si>
  <si>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</si>
  <si>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</si>
  <si>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</si>
  <si>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</si>
  <si>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</si>
  <si>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</si>
  <si>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</si>
  <si>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</si>
  <si>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</si>
  <si>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</si>
  <si>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</si>
  <si>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</si>
  <si>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</si>
  <si>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</si>
  <si>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</si>
  <si>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</si>
  <si>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</si>
  <si>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</si>
  <si>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</si>
  <si>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</si>
  <si>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</si>
  <si>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</si>
  <si>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</si>
  <si>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</si>
  <si>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</si>
  <si>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</si>
  <si>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</si>
  <si>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</si>
  <si>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</si>
  <si>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</si>
  <si>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</si>
  <si>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</si>
  <si>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</si>
  <si>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</si>
  <si>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</si>
  <si>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</si>
  <si>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</si>
  <si>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</si>
  <si>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</si>
  <si>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</si>
  <si>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</si>
  <si>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</si>
  <si>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</si>
  <si>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</si>
  <si>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</si>
  <si>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</si>
  <si>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</si>
  <si>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</si>
  <si>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</si>
  <si>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</si>
  <si>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</si>
  <si>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</si>
  <si>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</si>
  <si>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</si>
  <si>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</si>
  <si>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</si>
  <si>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</si>
  <si>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</si>
  <si>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</si>
  <si>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</si>
  <si>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</si>
  <si>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</si>
  <si>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</si>
  <si>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</si>
  <si>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</si>
  <si>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</si>
  <si>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</si>
  <si>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</si>
  <si>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</si>
  <si>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</si>
  <si>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</si>
  <si>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</si>
  <si>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</si>
  <si>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</si>
  <si>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</si>
  <si>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</si>
  <si>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</si>
  <si>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</si>
  <si>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</si>
  <si>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</si>
  <si>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</si>
  <si>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</si>
  <si>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</si>
  <si>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</si>
  <si>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</si>
  <si>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</si>
  <si>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</si>
  <si>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</si>
  <si>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</si>
  <si>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</si>
  <si>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</si>
  <si>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</si>
  <si>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</si>
  <si>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</si>
  <si>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</si>
  <si>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</si>
  <si>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</si>
  <si>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</si>
  <si>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</si>
  <si>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</si>
  <si>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</si>
  <si>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</si>
  <si>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</si>
  <si>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</si>
  <si>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</si>
  <si>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</si>
  <si>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</si>
  <si>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</si>
  <si>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</si>
  <si>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</si>
  <si>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</si>
  <si>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</si>
  <si>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</si>
  <si>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</si>
  <si>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</si>
  <si>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</si>
  <si>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</si>
  <si>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</si>
  <si>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</si>
  <si>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</si>
  <si>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</si>
  <si>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</si>
  <si>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</si>
  <si>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</si>
  <si>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</si>
  <si>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</si>
  <si>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</si>
  <si>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</si>
  <si>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</si>
  <si>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</si>
  <si>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</si>
  <si>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</si>
  <si>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</si>
  <si>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</si>
  <si>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</si>
  <si>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</si>
  <si>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</si>
  <si>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</si>
  <si>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</si>
  <si>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</si>
  <si>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</si>
  <si>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</si>
  <si>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</si>
  <si>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</si>
  <si>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</si>
  <si>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</si>
  <si>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</si>
  <si>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</si>
  <si>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</si>
  <si>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</si>
  <si>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</si>
  <si>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</si>
  <si>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</si>
  <si>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</si>
  <si>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</si>
  <si>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</si>
  <si>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</si>
  <si>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</si>
  <si>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</si>
  <si>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</si>
  <si>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</si>
  <si>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</si>
  <si>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</si>
  <si>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</si>
  <si>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</si>
  <si>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</si>
  <si>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</si>
  <si>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</si>
  <si>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</si>
  <si>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</si>
  <si>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</si>
  <si>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</si>
  <si>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</si>
  <si>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</si>
  <si>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</si>
  <si>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</si>
  <si>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</si>
  <si>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</si>
  <si>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</si>
  <si>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</si>
  <si>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</si>
  <si>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</si>
  <si>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</si>
  <si>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</si>
  <si>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</si>
  <si>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</si>
  <si>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</si>
  <si>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</si>
  <si>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</si>
  <si>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</si>
  <si>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</si>
  <si>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</si>
  <si>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</si>
  <si>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</si>
  <si>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</si>
  <si>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</si>
  <si>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</si>
  <si>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</si>
  <si>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</si>
  <si>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</si>
  <si>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</si>
  <si>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</si>
  <si>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</si>
  <si>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</si>
  <si>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</si>
  <si>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</si>
  <si>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</si>
  <si>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</si>
  <si>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</si>
  <si>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</si>
  <si>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</si>
  <si>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</si>
  <si>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</si>
  <si>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</si>
  <si>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</si>
  <si>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</si>
  <si>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</si>
  <si>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</si>
  <si>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</si>
  <si>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</si>
  <si>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</si>
  <si>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</si>
  <si>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</si>
  <si>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</si>
  <si>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</si>
  <si>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</si>
  <si>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</si>
  <si>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</si>
  <si>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</si>
  <si>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</si>
  <si>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</si>
  <si>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</si>
  <si>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</si>
  <si>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</si>
  <si>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</si>
  <si>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</si>
  <si>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</si>
  <si>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</si>
  <si>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</si>
  <si>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</si>
  <si>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</si>
  <si>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</si>
  <si>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</si>
  <si>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</si>
  <si>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</si>
  <si>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</si>
  <si>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</si>
  <si>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</si>
  <si>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</si>
  <si>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</si>
  <si>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</si>
  <si>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</si>
  <si>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</si>
  <si>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</si>
  <si>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</si>
  <si>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</si>
  <si>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</si>
  <si>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</si>
  <si>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</si>
  <si>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</si>
  <si>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</si>
  <si>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</si>
  <si>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</si>
  <si>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</si>
  <si>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</si>
  <si>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</si>
  <si>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</si>
  <si>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</si>
  <si>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</si>
  <si>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</si>
  <si>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</si>
  <si>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</si>
  <si>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</si>
  <si>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</si>
  <si>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</si>
  <si>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</si>
  <si>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</si>
  <si>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</si>
  <si>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</si>
  <si>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</si>
  <si>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</si>
  <si>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</si>
  <si>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</si>
  <si>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</si>
  <si>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</si>
  <si>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</si>
  <si>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</si>
  <si>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</si>
  <si>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</si>
  <si>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</si>
  <si>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</si>
  <si>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</si>
  <si>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</si>
  <si>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</si>
  <si>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</si>
  <si>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</si>
  <si>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</si>
  <si>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</si>
  <si>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</si>
  <si>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</si>
  <si>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</si>
  <si>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</si>
  <si>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</si>
  <si>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</si>
  <si>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</si>
  <si>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</si>
  <si>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</si>
  <si>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</si>
  <si>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</si>
  <si>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</si>
  <si>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</si>
  <si>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</si>
  <si>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</si>
  <si>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</si>
  <si>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</si>
  <si>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</si>
  <si>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</si>
  <si>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</si>
  <si>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</si>
  <si>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</si>
  <si>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</si>
  <si>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</si>
  <si>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</si>
  <si>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</si>
  <si>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</si>
  <si>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</si>
  <si>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</si>
  <si>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</si>
  <si>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</si>
  <si>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</si>
  <si>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</si>
  <si>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</si>
  <si>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</si>
  <si>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</si>
  <si>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</si>
  <si>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</si>
  <si>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</si>
  <si>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</si>
  <si>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</si>
  <si>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</si>
  <si>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</si>
  <si>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</si>
  <si>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</si>
  <si>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</si>
  <si>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</si>
  <si>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</si>
  <si>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</si>
  <si>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</si>
  <si>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</si>
  <si>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</si>
  <si>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</si>
  <si>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</si>
  <si>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</si>
  <si>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</si>
  <si>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</si>
  <si>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</si>
  <si>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</si>
  <si>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</si>
  <si>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</si>
  <si>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</si>
  <si>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</si>
  <si>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</si>
  <si>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</si>
  <si>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</si>
  <si>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</si>
  <si>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</si>
  <si>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</si>
  <si>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</si>
  <si>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</si>
  <si>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</si>
  <si>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</si>
  <si>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</si>
  <si>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</si>
  <si>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</si>
  <si>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</si>
  <si>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</si>
  <si>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</si>
  <si>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</si>
  <si>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</si>
  <si>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</si>
  <si>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</si>
  <si>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</si>
  <si>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</si>
  <si>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</si>
  <si>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</si>
  <si>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</si>
  <si>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</si>
  <si>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</si>
  <si>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</si>
  <si>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</si>
  <si>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</si>
  <si>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</si>
  <si>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</si>
  <si>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</si>
  <si>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</si>
  <si>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</si>
  <si>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</si>
  <si>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</si>
  <si>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</si>
  <si>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</si>
  <si>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</si>
  <si>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</si>
  <si>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</si>
  <si>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</si>
  <si>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</si>
  <si>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</si>
  <si>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</si>
  <si>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</si>
  <si>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</si>
  <si>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</si>
  <si>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</si>
  <si>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</si>
  <si>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</si>
  <si>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</si>
  <si>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</si>
  <si>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</si>
  <si>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</si>
  <si>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</si>
  <si>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</si>
  <si>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</si>
  <si>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</si>
  <si>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</si>
  <si>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</si>
  <si>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</si>
  <si>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</si>
  <si>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</si>
  <si>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</si>
  <si>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</si>
  <si>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</si>
  <si>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</si>
  <si>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</si>
  <si>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</si>
  <si>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</si>
  <si>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</si>
  <si>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</si>
  <si>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</si>
  <si>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</si>
  <si>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</si>
  <si>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</si>
  <si>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</si>
  <si>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</si>
  <si>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</si>
  <si>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</si>
  <si>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</si>
  <si>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</si>
  <si>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</si>
  <si>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</si>
  <si>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</si>
  <si>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</si>
  <si>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</si>
  <si>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</si>
  <si>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</si>
  <si>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</si>
  <si>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</si>
  <si>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</si>
  <si>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</si>
  <si>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</si>
  <si>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</si>
  <si>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</si>
  <si>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</si>
  <si>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</si>
  <si>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</si>
  <si>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</si>
  <si>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</si>
  <si>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</si>
  <si>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</si>
  <si>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</si>
  <si>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</si>
  <si>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</si>
  <si>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</si>
  <si>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</si>
  <si>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</si>
  <si>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</si>
  <si>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</si>
  <si>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</si>
  <si>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</si>
  <si>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</si>
  <si>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</si>
  <si>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</si>
  <si>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</si>
  <si>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</si>
  <si>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</si>
  <si>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</si>
  <si>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</si>
  <si>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</si>
  <si>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</si>
  <si>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</si>
  <si>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</si>
  <si>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</si>
  <si>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</si>
  <si>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</si>
  <si>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</si>
  <si>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</si>
  <si>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</si>
  <si>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</si>
  <si>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</si>
  <si>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</si>
  <si>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</si>
  <si>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</si>
  <si>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</si>
  <si>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</si>
  <si>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</si>
  <si>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</si>
  <si>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</si>
  <si>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</si>
  <si>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</si>
  <si>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</si>
  <si>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</si>
  <si>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</si>
  <si>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</si>
  <si>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</si>
  <si>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</si>
  <si>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</si>
  <si>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</si>
  <si>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</si>
  <si>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</si>
  <si>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</si>
  <si>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</si>
  <si>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</si>
  <si>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</si>
  <si>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</si>
  <si>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</si>
  <si>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</si>
  <si>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</si>
  <si>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</si>
  <si>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</si>
  <si>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</si>
  <si>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</si>
  <si>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</si>
  <si>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</si>
  <si>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</si>
  <si>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</si>
  <si>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</si>
  <si>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</si>
  <si>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</si>
  <si>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</si>
  <si>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</si>
  <si>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</si>
  <si>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</si>
  <si>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</si>
  <si>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</si>
  <si>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</si>
  <si>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</si>
  <si>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</si>
  <si>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</si>
  <si>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</si>
  <si>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</si>
  <si>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</si>
  <si>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</si>
  <si>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</si>
  <si>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</si>
  <si>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</si>
  <si>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</si>
  <si>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</si>
  <si>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</si>
  <si>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</si>
  <si>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</si>
  <si>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</si>
  <si>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</si>
  <si>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</si>
  <si>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</si>
  <si>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</si>
  <si>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</si>
  <si>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</si>
  <si>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</si>
  <si>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</si>
  <si>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</si>
  <si>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</si>
  <si>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</si>
  <si>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</si>
  <si>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</si>
  <si>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</si>
  <si>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</si>
  <si>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</si>
  <si>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</si>
  <si>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</si>
  <si>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</si>
  <si>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</si>
  <si>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</si>
  <si>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</si>
  <si>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</si>
  <si>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</si>
  <si>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</si>
  <si>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</si>
  <si>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</si>
  <si>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</si>
  <si>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</si>
  <si>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</si>
  <si>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</si>
  <si>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</si>
  <si>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</si>
  <si>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</si>
  <si>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</si>
  <si>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</si>
  <si>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</si>
  <si>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</si>
  <si>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</si>
  <si>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</si>
  <si>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</si>
  <si>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</si>
  <si>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</si>
  <si>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</si>
  <si>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</si>
  <si>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</si>
  <si>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</si>
  <si>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</si>
  <si>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</si>
  <si>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</si>
  <si>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</si>
  <si>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</si>
  <si>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</si>
  <si>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</si>
  <si>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</si>
  <si>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</si>
  <si>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</si>
  <si>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</si>
  <si>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</si>
  <si>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</si>
  <si>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</si>
  <si>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</si>
  <si>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</si>
  <si>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</si>
  <si>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</si>
  <si>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</si>
  <si>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</si>
  <si>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</si>
  <si>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</si>
  <si>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</si>
  <si>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</si>
  <si>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</si>
  <si>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</si>
  <si>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</si>
  <si>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</si>
  <si>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</si>
  <si>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</si>
  <si>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</si>
  <si>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</si>
  <si>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</si>
  <si>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</si>
  <si>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</si>
  <si>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</si>
  <si>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</si>
  <si>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</si>
  <si>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</si>
  <si>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</si>
  <si>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</si>
  <si>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</si>
  <si>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</si>
  <si>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</si>
  <si>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</si>
  <si>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</si>
  <si>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</si>
  <si>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</si>
  <si>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</si>
  <si>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</si>
  <si>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</si>
  <si>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</si>
  <si>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</si>
  <si>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</si>
  <si>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</si>
  <si>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</si>
  <si>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</si>
  <si>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</si>
  <si>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</si>
  <si>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</si>
  <si>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</si>
  <si>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</si>
  <si>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</si>
  <si>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</si>
  <si>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</si>
  <si>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</si>
  <si>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</si>
  <si>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</si>
  <si>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</si>
  <si>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</si>
  <si>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</si>
  <si>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</si>
  <si>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</si>
  <si>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</si>
  <si>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</si>
  <si>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</si>
  <si>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</si>
  <si>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</si>
  <si>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</si>
  <si>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</si>
  <si>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</si>
  <si>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</si>
  <si>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</si>
  <si>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</si>
  <si>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</si>
  <si>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</si>
  <si>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</si>
  <si>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</si>
  <si>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</si>
  <si>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</si>
  <si>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</si>
  <si>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</si>
  <si>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</si>
  <si>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</si>
  <si>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</si>
  <si>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</si>
  <si>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</si>
  <si>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</si>
  <si>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</si>
  <si>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</si>
  <si>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</si>
  <si>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</si>
  <si>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</si>
  <si>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</si>
  <si>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</si>
  <si>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</si>
  <si>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</si>
  <si>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</si>
  <si>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</si>
  <si>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</si>
  <si>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</si>
  <si>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</si>
  <si>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</si>
  <si>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</si>
  <si>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</si>
  <si>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</si>
  <si>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</si>
  <si>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</si>
  <si>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</si>
  <si>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</si>
  <si>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</si>
  <si>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</si>
  <si>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</si>
  <si>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</si>
  <si>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</si>
  <si>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</si>
  <si>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</si>
  <si>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</si>
  <si>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</si>
  <si>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</si>
  <si>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</si>
  <si>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</si>
  <si>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</si>
  <si>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</si>
  <si>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</si>
  <si>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</si>
  <si>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</si>
  <si>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</si>
  <si>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</si>
  <si>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</si>
  <si>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</si>
  <si>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</si>
  <si>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</si>
  <si>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</si>
  <si>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</si>
  <si>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</si>
  <si>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</si>
  <si>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</si>
  <si>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</si>
  <si>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</si>
  <si>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</si>
  <si>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</si>
  <si>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</si>
  <si>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</si>
  <si>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</si>
  <si>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</si>
  <si>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</si>
  <si>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</si>
  <si>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</si>
  <si>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</si>
  <si>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</si>
  <si>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</si>
  <si>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</si>
  <si>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</si>
  <si>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</si>
  <si>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</si>
  <si>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</si>
  <si>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</si>
  <si>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</si>
  <si>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</si>
  <si>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</si>
  <si>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</si>
  <si>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</si>
  <si>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</si>
  <si>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</si>
  <si>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</si>
  <si>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</si>
  <si>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</si>
  <si>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</si>
  <si>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</si>
  <si>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</si>
  <si>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</si>
  <si>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</si>
  <si>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</si>
  <si>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</si>
  <si>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</si>
  <si>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</si>
  <si>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</si>
  <si>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</si>
  <si>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</si>
  <si>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</si>
  <si>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</si>
  <si>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</si>
  <si>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</si>
  <si>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</si>
  <si>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</si>
  <si>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</si>
  <si>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</si>
  <si>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</si>
  <si>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</si>
  <si>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</si>
  <si>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</si>
  <si>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</si>
  <si>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</si>
  <si>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</si>
  <si>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</si>
  <si>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</si>
  <si>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</si>
  <si>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</si>
  <si>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</si>
  <si>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</si>
  <si>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</si>
  <si>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</si>
  <si>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</si>
  <si>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</si>
  <si>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</si>
  <si>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</si>
  <si>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</si>
  <si>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</si>
  <si>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</si>
  <si>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</si>
  <si>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</si>
  <si>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</si>
  <si>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</si>
  <si>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</si>
  <si>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</si>
  <si>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</si>
  <si>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</si>
  <si>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</si>
  <si>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</si>
  <si>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</si>
  <si>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</si>
  <si>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</si>
  <si>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</si>
  <si>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</si>
  <si>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</si>
  <si>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</si>
  <si>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</si>
  <si>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</si>
  <si>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</si>
  <si>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</si>
  <si>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</si>
  <si>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</si>
  <si>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</si>
  <si>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</si>
  <si>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</si>
  <si>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</si>
  <si>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</si>
  <si>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</si>
  <si>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</si>
  <si>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</si>
  <si>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</si>
  <si>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</si>
  <si>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</si>
  <si>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</si>
  <si>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</si>
  <si>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</si>
  <si>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</si>
  <si>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</si>
  <si>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</si>
  <si>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</si>
  <si>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</si>
  <si>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</si>
  <si>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</si>
  <si>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</si>
  <si>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</si>
  <si>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</si>
  <si>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</si>
  <si>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</si>
  <si>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</si>
  <si>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</si>
  <si>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</si>
  <si>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</si>
  <si>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</si>
  <si>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</si>
  <si>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</si>
  <si>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</si>
  <si>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</si>
  <si>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</si>
  <si>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</si>
  <si>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</si>
  <si>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</si>
  <si>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</si>
  <si>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</si>
  <si>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</si>
  <si>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</si>
  <si>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</si>
  <si>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</si>
  <si>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</si>
  <si>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</si>
  <si>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</si>
  <si>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</si>
  <si>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</si>
  <si>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</si>
  <si>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</si>
  <si>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</si>
  <si>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</si>
  <si>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</si>
  <si>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</si>
  <si>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</si>
  <si>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</si>
  <si>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</si>
  <si>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</si>
  <si>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</si>
  <si>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</si>
  <si>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</si>
  <si>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</si>
  <si>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</si>
  <si>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</si>
  <si>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</si>
  <si>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</si>
  <si>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</si>
  <si>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</si>
  <si>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</si>
  <si>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</si>
  <si>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</si>
  <si>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</si>
  <si>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</si>
  <si>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</si>
  <si>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</si>
  <si>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</si>
  <si>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</si>
  <si>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</si>
  <si>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</si>
  <si>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</si>
  <si>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</si>
  <si>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</si>
  <si>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</si>
  <si>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</si>
  <si>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</si>
  <si>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</si>
  <si>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</si>
  <si>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</si>
  <si>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</si>
  <si>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</si>
  <si>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</si>
  <si>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</si>
  <si>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</si>
  <si>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</si>
  <si>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</si>
  <si>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</si>
  <si>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</si>
  <si>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</si>
  <si>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</si>
  <si>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</si>
  <si>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</si>
  <si>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</si>
  <si>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</si>
  <si>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</si>
  <si>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</si>
  <si>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</si>
  <si>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</si>
  <si>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</si>
  <si>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</si>
  <si>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</si>
  <si>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</si>
  <si>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</si>
  <si>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</si>
  <si>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</si>
  <si>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</si>
  <si>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</si>
  <si>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</si>
  <si>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</si>
  <si>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</si>
  <si>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</si>
  <si>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</si>
  <si>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</si>
  <si>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</si>
  <si>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</si>
  <si>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</si>
  <si>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</si>
  <si>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</si>
  <si>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</si>
  <si>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</si>
  <si>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</si>
  <si>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</si>
  <si>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</si>
  <si>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</si>
  <si>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</si>
  <si>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</si>
  <si>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</si>
  <si>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</si>
  <si>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</si>
  <si>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</si>
  <si>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</si>
  <si>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</si>
  <si>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</si>
  <si>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</si>
  <si>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</si>
  <si>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</si>
  <si>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</si>
  <si>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</si>
  <si>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</si>
  <si>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</si>
  <si>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</si>
  <si>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</si>
  <si>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</si>
  <si>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</si>
  <si>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</si>
  <si>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</si>
  <si>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</si>
  <si>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</si>
  <si>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</si>
  <si>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</si>
  <si>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</si>
  <si>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</si>
  <si>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</si>
  <si>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</si>
  <si>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</si>
  <si>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</si>
  <si>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</si>
  <si>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</si>
  <si>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</si>
  <si>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</si>
  <si>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</si>
  <si>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</si>
  <si>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</si>
  <si>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</si>
  <si>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</si>
  <si>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</si>
  <si>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</si>
  <si>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</si>
  <si>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</si>
  <si>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</si>
  <si>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</si>
  <si>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</si>
  <si>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</si>
  <si>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</si>
  <si>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</si>
  <si>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</si>
  <si>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</si>
  <si>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</si>
  <si>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</si>
  <si>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</si>
  <si>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</si>
  <si>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</si>
  <si>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</si>
  <si>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</si>
  <si>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</si>
  <si>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</si>
  <si>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</si>
  <si>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</si>
  <si>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</si>
  <si>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</si>
  <si>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</si>
  <si>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</si>
  <si>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</si>
  <si>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</si>
  <si>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</si>
  <si>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</si>
  <si>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</si>
  <si>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</si>
  <si>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</si>
  <si>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</si>
  <si>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</si>
  <si>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</si>
  <si>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</si>
  <si>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</si>
  <si>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</si>
  <si>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</si>
  <si>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</si>
  <si>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</si>
  <si>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</si>
  <si>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</si>
  <si>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</si>
  <si>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</si>
  <si>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</si>
  <si>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</si>
  <si>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</si>
  <si>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</si>
  <si>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</si>
  <si>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</si>
  <si>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</si>
  <si>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</si>
  <si>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</si>
  <si>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</si>
  <si>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</si>
  <si>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</si>
  <si>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</si>
  <si>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</si>
  <si>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</si>
  <si>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</si>
  <si>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</si>
  <si>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</si>
  <si>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</si>
  <si>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</si>
  <si>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</si>
  <si>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</si>
  <si>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</si>
  <si>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</si>
  <si>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</si>
  <si>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</si>
  <si>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</si>
  <si>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</si>
  <si>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</si>
  <si>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</si>
  <si>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</si>
  <si>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</si>
  <si>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</si>
  <si>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</si>
  <si>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</si>
  <si>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</si>
  <si>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</si>
  <si>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</si>
  <si>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</si>
  <si>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</si>
  <si>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</si>
  <si>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</si>
  <si>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</si>
  <si>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</si>
  <si>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</si>
  <si>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</si>
  <si>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</si>
  <si>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</si>
  <si>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</si>
  <si>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</si>
  <si>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</si>
  <si>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</si>
  <si>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</si>
  <si>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</si>
  <si>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</si>
  <si>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</si>
  <si>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</si>
  <si>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</si>
  <si>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</si>
  <si>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</si>
  <si>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</si>
  <si>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</si>
  <si>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</si>
  <si>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</si>
  <si>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</si>
  <si>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</si>
  <si>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</si>
  <si>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</si>
  <si>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</si>
  <si>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</si>
  <si>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</si>
  <si>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</si>
  <si>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</si>
  <si>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</si>
  <si>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</si>
  <si>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</si>
  <si>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</si>
  <si>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</si>
  <si>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</si>
  <si>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</si>
  <si>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</si>
  <si>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</si>
  <si>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</si>
  <si>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</si>
  <si>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</si>
  <si>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</si>
  <si>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</si>
  <si>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</si>
  <si>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</si>
  <si>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</si>
  <si>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</si>
  <si>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</si>
  <si>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</si>
  <si>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</si>
  <si>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</si>
  <si>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</si>
  <si>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</si>
  <si>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</si>
  <si>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</si>
  <si>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</si>
  <si>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</si>
  <si>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</si>
  <si>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</si>
  <si>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</si>
  <si>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</si>
  <si>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</si>
  <si>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</si>
  <si>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</si>
  <si>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</si>
  <si>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</si>
  <si>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</si>
  <si>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</si>
  <si>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</si>
  <si>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</si>
  <si>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</si>
  <si>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</si>
  <si>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</si>
  <si>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</si>
  <si>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</si>
  <si>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</si>
  <si>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</si>
  <si>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</si>
  <si>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</si>
  <si>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</si>
  <si>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</si>
  <si>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</si>
  <si>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</si>
  <si>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</si>
  <si>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</si>
  <si>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</si>
  <si>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</si>
  <si>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</si>
  <si>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</si>
  <si>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</si>
  <si>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</si>
  <si>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</si>
  <si>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</si>
  <si>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</si>
  <si>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</si>
  <si>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</si>
  <si>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</si>
  <si>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</si>
  <si>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</si>
  <si>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</si>
  <si>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</si>
  <si>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</si>
  <si>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</si>
  <si>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</si>
  <si>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</si>
  <si>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</si>
  <si>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</si>
  <si>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</si>
  <si>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</si>
  <si>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</si>
  <si>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</si>
  <si>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</si>
  <si>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</si>
  <si>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</si>
  <si>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</si>
  <si>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</si>
  <si>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</si>
  <si>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</si>
  <si>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</si>
  <si>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</si>
  <si>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</si>
  <si>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</si>
  <si>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</si>
  <si>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</si>
  <si>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</si>
  <si>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</si>
  <si>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</si>
  <si>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</si>
  <si>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</si>
  <si>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</si>
  <si>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</si>
  <si>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</si>
  <si>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</si>
  <si>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</si>
  <si>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</si>
  <si>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</si>
  <si>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</si>
  <si>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</si>
  <si>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</si>
  <si>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</si>
  <si>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</si>
  <si>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</si>
  <si>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</si>
  <si>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</si>
  <si>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</si>
  <si>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</si>
  <si>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</si>
  <si>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</si>
  <si>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</si>
  <si>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</si>
  <si>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</si>
  <si>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</si>
  <si>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</si>
  <si>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</si>
  <si>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</si>
  <si>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</si>
  <si>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</si>
  <si>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</si>
  <si>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</si>
  <si>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</si>
  <si>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</si>
  <si>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</si>
  <si>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</si>
  <si>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</si>
  <si>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</si>
  <si>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</si>
  <si>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</si>
  <si>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</si>
  <si>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</si>
  <si>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</si>
  <si>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</si>
  <si>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</si>
  <si>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</si>
  <si>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</si>
  <si>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</si>
  <si>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</si>
  <si>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</si>
  <si>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</si>
  <si>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</si>
  <si>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</si>
  <si>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</si>
  <si>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</si>
  <si>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</si>
  <si>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</si>
  <si>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</si>
  <si>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</si>
  <si>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</si>
  <si>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</si>
  <si>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</si>
  <si>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</si>
  <si>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</si>
  <si>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</si>
  <si>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</si>
  <si>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</si>
  <si>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</si>
  <si>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</si>
  <si>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</si>
  <si>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</si>
  <si>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</si>
  <si>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</si>
  <si>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</si>
  <si>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</si>
  <si>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</si>
  <si>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</si>
  <si>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</si>
  <si>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</si>
  <si>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</si>
  <si>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</si>
  <si>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</si>
  <si>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</si>
  <si>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</si>
  <si>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</si>
  <si>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</si>
  <si>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</si>
  <si>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</si>
  <si>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</si>
  <si>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</si>
  <si>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</si>
  <si>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</si>
  <si>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</si>
  <si>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</si>
  <si>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</si>
  <si>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</si>
  <si>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</si>
  <si>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</si>
  <si>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</si>
  <si>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</si>
  <si>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</si>
  <si>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</si>
  <si>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</si>
  <si>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</si>
  <si>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</si>
  <si>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</si>
  <si>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</si>
  <si>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</si>
  <si>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</si>
  <si>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</si>
  <si>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</si>
  <si>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</si>
  <si>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</si>
  <si>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</si>
  <si>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</si>
  <si>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</si>
  <si>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</si>
  <si>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</si>
  <si>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</si>
  <si>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</si>
  <si>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</si>
  <si>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</si>
  <si>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</si>
  <si>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</si>
  <si>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</si>
  <si>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</si>
  <si>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</si>
  <si>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</si>
  <si>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</si>
  <si>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</si>
  <si>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</si>
  <si>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</si>
  <si>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</si>
  <si>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</si>
  <si>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</si>
  <si>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</si>
  <si>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</si>
  <si>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</si>
  <si>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</si>
  <si>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</si>
  <si>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</si>
  <si>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</si>
  <si>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</si>
  <si>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</si>
  <si>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</si>
  <si>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</si>
  <si>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</si>
  <si>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</si>
  <si>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</si>
  <si>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</si>
  <si>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</si>
  <si>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</si>
  <si>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</si>
  <si>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</si>
  <si>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</si>
  <si>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</si>
  <si>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</si>
  <si>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</si>
  <si>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</si>
  <si>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</si>
  <si>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</si>
  <si>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</si>
  <si>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</si>
  <si>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</si>
  <si>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</si>
  <si>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</si>
  <si>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</si>
  <si>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</si>
  <si>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</si>
  <si>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</si>
  <si>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</si>
  <si>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</si>
  <si>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</si>
  <si>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</si>
  <si>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</si>
  <si>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</si>
  <si>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</si>
  <si>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</si>
  <si>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</si>
  <si>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</si>
  <si>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</si>
  <si>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</si>
  <si>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</si>
  <si>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</si>
  <si>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</si>
  <si>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</si>
  <si>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</si>
  <si>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</si>
  <si>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</si>
  <si>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</si>
  <si>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</si>
  <si>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</si>
  <si>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</si>
  <si>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</si>
  <si>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</si>
  <si>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</si>
  <si>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</si>
  <si>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</si>
  <si>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</si>
  <si>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</si>
  <si>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</si>
  <si>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</si>
  <si>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</si>
  <si>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</si>
  <si>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</si>
  <si>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</si>
  <si>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</si>
  <si>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</si>
  <si>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</si>
  <si>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</si>
  <si>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</si>
  <si>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</si>
  <si>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</si>
  <si>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</si>
  <si>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</si>
  <si>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</si>
  <si>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</si>
  <si>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</si>
  <si>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</si>
  <si>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</si>
  <si>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</si>
  <si>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</si>
  <si>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</si>
  <si>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</si>
  <si>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</si>
  <si>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</si>
  <si>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</si>
  <si>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</si>
  <si>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</si>
  <si>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</si>
  <si>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</si>
  <si>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</si>
  <si>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</si>
  <si>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</si>
  <si>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</si>
  <si>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</si>
  <si>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</si>
  <si>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</si>
  <si>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</si>
  <si>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</si>
  <si>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</si>
  <si>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</si>
  <si>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</si>
  <si>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</si>
  <si>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</si>
  <si>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</si>
  <si>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</si>
  <si>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</si>
  <si>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</si>
  <si>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</si>
  <si>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</si>
  <si>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</si>
  <si>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</si>
  <si>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</si>
  <si>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</si>
  <si>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</si>
  <si>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</si>
  <si>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</si>
  <si>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</si>
  <si>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</si>
  <si>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</si>
  <si>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</si>
  <si>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</si>
  <si>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</si>
  <si>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</si>
  <si>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</si>
  <si>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</si>
  <si>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</si>
  <si>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</si>
  <si>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</si>
  <si>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</si>
  <si>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</si>
  <si>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</si>
  <si>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</si>
  <si>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</si>
  <si>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</si>
  <si>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</si>
  <si>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</si>
  <si>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</si>
  <si>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</si>
  <si>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</si>
  <si>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</si>
  <si>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</si>
  <si>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</si>
  <si>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</si>
  <si>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</si>
  <si>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</si>
  <si>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</si>
  <si>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</si>
  <si>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</si>
  <si>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</si>
  <si>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</si>
  <si>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</si>
  <si>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</si>
  <si>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</si>
  <si>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</si>
  <si>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</si>
  <si>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</si>
  <si>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</si>
  <si>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</si>
  <si>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</si>
  <si>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</si>
  <si>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</si>
  <si>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</si>
  <si>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</si>
  <si>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</si>
  <si>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</si>
  <si>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</si>
  <si>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</si>
  <si>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</si>
  <si>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</si>
  <si>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</si>
  <si>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</si>
  <si>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</si>
  <si>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</si>
  <si>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</si>
  <si>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</si>
  <si>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</si>
  <si>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</si>
  <si>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</si>
  <si>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</si>
  <si>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</si>
  <si>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</si>
  <si>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</si>
  <si>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</si>
  <si>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</si>
  <si>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</si>
  <si>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</si>
  <si>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</si>
  <si>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</si>
  <si>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</si>
  <si>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</si>
  <si>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</si>
  <si>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</si>
  <si>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</si>
  <si>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</si>
  <si>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</si>
  <si>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</si>
  <si>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</si>
  <si>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</si>
  <si>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</si>
  <si>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</si>
  <si>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</si>
  <si>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</si>
  <si>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</si>
  <si>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</si>
  <si>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</si>
  <si>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</si>
  <si>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</si>
  <si>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</si>
  <si>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</si>
  <si>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</si>
  <si>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</si>
  <si>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</si>
  <si>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</si>
  <si>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</si>
  <si>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</si>
  <si>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</si>
  <si>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</si>
  <si>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</si>
  <si>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</si>
  <si>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</si>
  <si>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</si>
  <si>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</si>
  <si>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</si>
  <si>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</si>
  <si>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</si>
  <si>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</si>
  <si>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</si>
  <si>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</si>
  <si>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</si>
  <si>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</si>
  <si>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</si>
  <si>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</si>
  <si>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</si>
  <si>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</si>
  <si>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</si>
  <si>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</si>
  <si>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</si>
  <si>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</si>
  <si>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</si>
  <si>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</si>
  <si>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</si>
  <si>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</si>
  <si>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</si>
  <si>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</si>
  <si>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</si>
  <si>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</si>
  <si>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</si>
  <si>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</si>
  <si>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</si>
  <si>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</si>
  <si>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</si>
  <si>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</si>
  <si>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</si>
  <si>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</si>
  <si>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</si>
  <si>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</si>
  <si>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</si>
  <si>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</si>
  <si>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</si>
  <si>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</si>
  <si>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</si>
  <si>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</si>
  <si>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</si>
  <si>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</si>
  <si>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</si>
  <si>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</si>
  <si>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</si>
  <si>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</si>
  <si>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</si>
  <si>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</si>
  <si>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</si>
  <si>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</si>
  <si>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</si>
  <si>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</si>
  <si>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</si>
  <si>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</si>
  <si>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</si>
  <si>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</si>
  <si>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</si>
  <si>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</si>
  <si>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</si>
  <si>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</si>
  <si>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</si>
  <si>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</si>
  <si>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</si>
  <si>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</si>
  <si>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</si>
  <si>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</si>
  <si>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</si>
  <si>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</si>
  <si>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</si>
  <si>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</si>
  <si>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</si>
  <si>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</si>
  <si>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</si>
  <si>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</si>
  <si>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</si>
  <si>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</si>
  <si>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</si>
  <si>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</si>
  <si>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</si>
  <si>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</si>
  <si>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</si>
  <si>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</si>
  <si>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</si>
  <si>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</si>
  <si>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</si>
  <si>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</si>
  <si>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</si>
  <si>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</si>
  <si>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</si>
  <si>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</si>
  <si>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</si>
  <si>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</si>
  <si>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</si>
  <si>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</si>
  <si>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</si>
  <si>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</si>
  <si>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</si>
  <si>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</si>
  <si>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</si>
  <si>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</si>
  <si>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</si>
  <si>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</si>
  <si>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</si>
  <si>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</si>
  <si>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</si>
  <si>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</si>
  <si>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</si>
  <si>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</si>
  <si>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</si>
  <si>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</si>
  <si>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</si>
  <si>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</si>
  <si>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</si>
  <si>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</si>
  <si>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</si>
  <si>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</si>
  <si>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</si>
  <si>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</si>
  <si>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</si>
  <si>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</si>
  <si>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</si>
  <si>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</si>
  <si>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</si>
  <si>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</si>
  <si>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</si>
  <si>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</si>
  <si>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</si>
  <si>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</si>
  <si>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</si>
  <si>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</si>
  <si>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</si>
  <si>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</si>
  <si>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</si>
  <si>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</si>
  <si>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</si>
  <si>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</si>
  <si>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</si>
  <si>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</si>
  <si>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</si>
  <si>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</si>
  <si>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</si>
  <si>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</si>
  <si>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</si>
  <si>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</si>
  <si>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</si>
  <si>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</si>
  <si>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</si>
  <si>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</si>
  <si>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</si>
  <si>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</si>
  <si>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</si>
  <si>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</si>
  <si>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</si>
  <si>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</si>
  <si>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</si>
  <si>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</si>
  <si>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</si>
  <si>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</si>
  <si>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</si>
  <si>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</si>
  <si>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</si>
  <si>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</si>
  <si>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</si>
  <si>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</si>
  <si>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</si>
  <si>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</si>
  <si>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</si>
  <si>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</si>
  <si>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</si>
  <si>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</si>
  <si>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</si>
  <si>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</si>
  <si>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</si>
  <si>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</si>
  <si>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</si>
  <si>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</si>
  <si>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</si>
  <si>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</si>
  <si>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</si>
  <si>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</si>
  <si>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</si>
  <si>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</si>
  <si>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</si>
  <si>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</si>
  <si>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</si>
  <si>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</si>
  <si>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</si>
  <si>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</si>
  <si>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</si>
  <si>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</si>
  <si>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</si>
  <si>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</si>
  <si>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</si>
  <si>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</si>
  <si>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</si>
  <si>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</si>
  <si>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</si>
  <si>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</si>
  <si>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</si>
  <si>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</si>
  <si>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</si>
  <si>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</si>
  <si>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</si>
  <si>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</si>
  <si>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</si>
  <si>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</si>
  <si>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</si>
  <si>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</si>
  <si>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</si>
  <si>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</si>
  <si>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</si>
  <si>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</si>
  <si>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</si>
  <si>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</si>
  <si>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</si>
  <si>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</si>
  <si>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</si>
  <si>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</si>
  <si>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</si>
  <si>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</si>
  <si>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</si>
  <si>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</si>
  <si>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</si>
  <si>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</si>
  <si>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</si>
  <si>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</si>
  <si>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</si>
  <si>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</si>
  <si>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</si>
  <si>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</si>
  <si>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</si>
  <si>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</si>
  <si>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</si>
  <si>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</si>
  <si>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</si>
  <si>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</si>
  <si>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</si>
  <si>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</si>
  <si>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</si>
  <si>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</si>
  <si>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</si>
  <si>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</si>
  <si>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</si>
  <si>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</si>
  <si>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</si>
  <si>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</si>
  <si>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</si>
  <si>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</si>
  <si>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</si>
  <si>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</si>
  <si>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</si>
  <si>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</si>
  <si>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</si>
  <si>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</si>
  <si>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</si>
  <si>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</si>
  <si>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</si>
  <si>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</si>
  <si>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</si>
  <si>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</si>
  <si>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</si>
  <si>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</si>
  <si>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</si>
  <si>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</si>
  <si>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</si>
  <si>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</si>
  <si>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</si>
  <si>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</si>
  <si>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</si>
  <si>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</si>
  <si>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</si>
  <si>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</si>
  <si>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</si>
  <si>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</si>
  <si>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</si>
  <si>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</si>
  <si>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</si>
  <si>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</si>
  <si>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</si>
  <si>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</si>
  <si>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</si>
  <si>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</si>
  <si>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</si>
  <si>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</si>
  <si>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</si>
  <si>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</si>
  <si>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</si>
  <si>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</si>
  <si>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</si>
  <si>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</si>
  <si>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</si>
  <si>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</si>
  <si>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</si>
  <si>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</si>
  <si>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</si>
  <si>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</si>
  <si>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</si>
  <si>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</si>
  <si>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</si>
  <si>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</si>
  <si>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</si>
  <si>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</si>
  <si>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</si>
  <si>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</si>
  <si>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</si>
  <si>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</si>
  <si>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</si>
  <si>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</si>
  <si>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</si>
  <si>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</si>
  <si>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</si>
  <si>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</si>
  <si>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</si>
  <si>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</si>
  <si>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</si>
  <si>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</si>
  <si>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</si>
  <si>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</si>
  <si>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</si>
  <si>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</si>
  <si>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</si>
  <si>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</si>
  <si>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</si>
  <si>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</si>
  <si>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</si>
  <si>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</si>
  <si>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</si>
  <si>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</si>
  <si>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</si>
  <si>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</si>
  <si>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</si>
  <si>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</si>
  <si>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</si>
  <si>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</si>
  <si>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</si>
  <si>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</si>
  <si>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</si>
  <si>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</si>
  <si>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</si>
  <si>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</si>
  <si>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</si>
  <si>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</si>
  <si>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</si>
  <si>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</si>
  <si>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</si>
  <si>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</si>
  <si>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</si>
  <si>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</si>
  <si>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</si>
  <si>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</si>
  <si>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</si>
  <si>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</si>
  <si>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</si>
  <si>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</si>
  <si>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</si>
  <si>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</si>
  <si>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</si>
  <si>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</si>
  <si>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</si>
  <si>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</si>
  <si>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</si>
  <si>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</si>
  <si>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</si>
  <si>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</si>
  <si>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</si>
  <si>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</si>
  <si>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</si>
  <si>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</si>
  <si>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</si>
  <si>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</si>
  <si>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</si>
  <si>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</si>
  <si>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</si>
  <si>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</si>
  <si>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</si>
  <si>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</si>
  <si>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</si>
  <si>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</si>
  <si>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</si>
  <si>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</si>
  <si>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</si>
  <si>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</si>
  <si>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</si>
  <si>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</si>
  <si>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</si>
  <si>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</si>
  <si>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</si>
  <si>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</si>
  <si>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</si>
  <si>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</si>
  <si>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</si>
  <si>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</si>
  <si>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</si>
  <si>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</si>
  <si>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</si>
  <si>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</si>
  <si>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</si>
  <si>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</si>
  <si>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</si>
  <si>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</si>
  <si>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</si>
  <si>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</si>
  <si>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</si>
  <si>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</si>
  <si>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</si>
  <si>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</si>
  <si>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</si>
  <si>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</si>
  <si>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</si>
  <si>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</si>
  <si>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</si>
  <si>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</si>
  <si>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</si>
  <si>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</si>
  <si>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</si>
  <si>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</si>
  <si>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</si>
  <si>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</si>
  <si>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</si>
  <si>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</si>
  <si>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</si>
  <si>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</si>
  <si>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</si>
  <si>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</si>
  <si>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</si>
  <si>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</si>
  <si>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</si>
  <si>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</si>
  <si>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</si>
  <si>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</si>
  <si>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</si>
  <si>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</si>
  <si>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</si>
  <si>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</si>
  <si>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</si>
  <si>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</si>
  <si>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</si>
  <si>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</si>
  <si>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</si>
  <si>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</si>
  <si>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</si>
  <si>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</si>
  <si>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</si>
  <si>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</si>
  <si>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</si>
  <si>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</si>
  <si>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</si>
  <si>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</si>
  <si>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</si>
  <si>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</si>
  <si>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</si>
  <si>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</si>
  <si>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</si>
  <si>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</si>
  <si>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</si>
  <si>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</si>
  <si>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</si>
  <si>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</si>
  <si>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</si>
  <si>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</si>
  <si>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</si>
  <si>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</si>
  <si>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</si>
  <si>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</si>
  <si>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</si>
  <si>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</si>
  <si>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</si>
  <si>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</si>
  <si>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</si>
  <si>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</si>
  <si>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</si>
  <si>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</si>
  <si>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</si>
  <si>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</si>
  <si>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</si>
  <si>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</si>
  <si>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</si>
  <si>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</si>
  <si>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</si>
  <si>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</si>
  <si>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</si>
  <si>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</si>
  <si>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</si>
  <si>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</si>
  <si>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</si>
  <si>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</si>
  <si>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</si>
  <si>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</si>
  <si>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</si>
  <si>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</si>
  <si>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</si>
  <si>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</si>
  <si>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</si>
  <si>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</si>
  <si>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</si>
  <si>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</si>
  <si>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</si>
  <si>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</si>
  <si>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</si>
  <si>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</si>
  <si>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</si>
  <si>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</si>
  <si>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</si>
  <si>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</si>
  <si>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</si>
  <si>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</si>
  <si>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</si>
  <si>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</si>
  <si>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</si>
  <si>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</si>
  <si>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</si>
  <si>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</si>
  <si>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</si>
  <si>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</si>
  <si>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</si>
  <si>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</si>
  <si>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</si>
  <si>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</si>
  <si>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</si>
  <si>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</si>
  <si>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</si>
  <si>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</si>
  <si>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</si>
  <si>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</si>
  <si>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</si>
  <si>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</si>
  <si>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</si>
  <si>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</si>
  <si>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</si>
  <si>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</si>
  <si>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</si>
  <si>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</si>
  <si>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</si>
  <si>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</si>
  <si>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</si>
  <si>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</si>
  <si>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</si>
  <si>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</si>
  <si>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</si>
  <si>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</si>
  <si>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</si>
  <si>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</si>
  <si>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</si>
  <si>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</si>
  <si>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</si>
  <si>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</si>
  <si>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</si>
  <si>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</si>
  <si>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</si>
  <si>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</si>
  <si>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</si>
  <si>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</si>
  <si>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</si>
  <si>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</si>
  <si>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</si>
  <si>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</si>
  <si>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</si>
  <si>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</si>
  <si>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</si>
  <si>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</si>
  <si>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</si>
  <si>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</si>
  <si>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</si>
  <si>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</si>
  <si>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</si>
  <si>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</si>
  <si>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</si>
  <si>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</si>
  <si>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</si>
  <si>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</si>
  <si>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</si>
  <si>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</si>
  <si>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</si>
  <si>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</si>
  <si>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</si>
  <si>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</si>
  <si>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</si>
  <si>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</si>
  <si>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</si>
  <si>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</si>
  <si>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</si>
  <si>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</si>
  <si>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</si>
  <si>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</si>
  <si>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</si>
  <si>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</si>
  <si>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</si>
  <si>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</si>
  <si>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</si>
  <si>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</si>
  <si>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</si>
  <si>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</si>
  <si>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</si>
  <si>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</si>
  <si>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</si>
  <si>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</si>
  <si>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</si>
  <si>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</si>
  <si>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</si>
  <si>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</si>
  <si>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</si>
  <si>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</si>
  <si>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</si>
  <si>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</si>
  <si>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</si>
  <si>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</si>
  <si>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</si>
  <si>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</si>
  <si>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</si>
  <si>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</si>
  <si>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</si>
  <si>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</si>
  <si>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</si>
  <si>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</si>
  <si>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</si>
  <si>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</si>
  <si>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</si>
  <si>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</si>
  <si>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</si>
  <si>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</si>
  <si>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</si>
  <si>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</si>
  <si>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</si>
  <si>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</si>
  <si>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</si>
  <si>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</si>
  <si>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</si>
  <si>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</si>
  <si>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</si>
  <si>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</si>
  <si>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</si>
  <si>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</si>
  <si>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</si>
  <si>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</si>
  <si>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</si>
  <si>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</si>
  <si>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</si>
  <si>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</si>
  <si>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</si>
  <si>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</si>
  <si>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</si>
  <si>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</si>
  <si>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</si>
  <si>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</si>
  <si>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</si>
  <si>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</si>
  <si>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</si>
  <si>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</si>
  <si>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</si>
  <si>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</si>
  <si>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</si>
  <si>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</si>
  <si>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</si>
  <si>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</si>
  <si>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</si>
  <si>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</si>
  <si>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</si>
  <si>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</si>
  <si>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</si>
  <si>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</si>
  <si>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</si>
  <si>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</si>
  <si>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</si>
  <si>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</si>
  <si>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</si>
  <si>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</si>
  <si>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</si>
  <si>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</si>
  <si>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</si>
  <si>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</si>
  <si>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</si>
  <si>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</si>
  <si>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</si>
  <si>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</si>
  <si>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</si>
  <si>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</si>
  <si>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</si>
  <si>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</si>
  <si>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</si>
  <si>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</si>
  <si>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</si>
  <si>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</si>
  <si>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</si>
  <si>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</si>
  <si>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</si>
  <si>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</si>
  <si>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</si>
  <si>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</si>
  <si>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</si>
  <si>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</si>
  <si>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</si>
  <si>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</si>
  <si>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</si>
  <si>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</si>
  <si>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</si>
  <si>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</si>
  <si>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</si>
  <si>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</si>
  <si>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</si>
  <si>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</si>
  <si>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</si>
  <si>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</si>
  <si>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</si>
  <si>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</si>
  <si>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</si>
  <si>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</si>
  <si>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</si>
  <si>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</si>
  <si>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</si>
  <si>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</si>
  <si>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</si>
  <si>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</si>
  <si>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</si>
  <si>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</si>
  <si>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</si>
  <si>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</si>
  <si>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</si>
  <si>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</si>
  <si>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</si>
  <si>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</si>
  <si>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</si>
  <si>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</si>
  <si>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</si>
  <si>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</si>
  <si>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</si>
  <si>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</si>
  <si>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</si>
  <si>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</si>
  <si>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</si>
  <si>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</si>
  <si>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</si>
  <si>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</si>
  <si>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</si>
  <si>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</si>
  <si>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</si>
  <si>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</si>
  <si>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</si>
  <si>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</si>
  <si>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</si>
  <si>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</si>
  <si>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</si>
  <si>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</si>
  <si>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</si>
  <si>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</si>
  <si>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</si>
  <si>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</si>
  <si>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</si>
  <si>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</si>
  <si>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</si>
  <si>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</si>
  <si>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</si>
  <si>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</si>
  <si>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</si>
  <si>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</si>
  <si>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</si>
  <si>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</si>
  <si>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</si>
  <si>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</si>
  <si>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</si>
  <si>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</si>
  <si>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</si>
  <si>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</si>
  <si>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</si>
  <si>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</si>
  <si>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</si>
  <si>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</si>
  <si>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</si>
  <si>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</si>
  <si>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</si>
  <si>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</si>
  <si>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</si>
  <si>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</si>
  <si>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</si>
  <si>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</si>
  <si>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</si>
  <si>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</si>
  <si>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</si>
  <si>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</si>
  <si>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</si>
  <si>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</si>
  <si>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</si>
  <si>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</si>
  <si>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</si>
  <si>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</si>
  <si>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</si>
  <si>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</si>
  <si>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</si>
  <si>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</si>
  <si>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</si>
  <si>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</si>
  <si>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</si>
  <si>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</si>
  <si>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</si>
  <si>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</si>
  <si>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</si>
  <si>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</si>
  <si>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</si>
  <si>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</si>
  <si>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</si>
  <si>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</si>
  <si>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</si>
  <si>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</si>
  <si>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</si>
  <si>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</si>
  <si>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</si>
  <si>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</si>
  <si>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</si>
  <si>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</si>
  <si>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</si>
  <si>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</si>
  <si>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</si>
  <si>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</si>
  <si>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</si>
  <si>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</si>
  <si>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</si>
  <si>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</si>
  <si>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</si>
  <si>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</si>
  <si>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</si>
  <si>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</si>
  <si>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</si>
  <si>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</si>
  <si>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</si>
  <si>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</si>
  <si>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</si>
  <si>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</si>
  <si>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</si>
  <si>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</si>
  <si>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</si>
  <si>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</si>
  <si>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</si>
  <si>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</si>
  <si>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</si>
  <si>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</si>
  <si>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</si>
  <si>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</si>
  <si>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</si>
  <si>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</si>
  <si>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</si>
  <si>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</si>
  <si>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</si>
  <si>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</si>
  <si>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</si>
  <si>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</si>
  <si>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</si>
  <si>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</si>
  <si>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</si>
  <si>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</si>
  <si>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</si>
  <si>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</si>
  <si>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</si>
  <si>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</si>
  <si>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</si>
  <si>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</si>
  <si>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</si>
  <si>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</si>
  <si>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</si>
  <si>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</si>
  <si>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</si>
  <si>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</si>
  <si>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</si>
  <si>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</si>
  <si>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</si>
  <si>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</si>
  <si>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</si>
  <si>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</si>
  <si>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</si>
  <si>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</si>
  <si>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</si>
  <si>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</si>
  <si>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</si>
  <si>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</si>
  <si>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</si>
  <si>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</si>
  <si>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</si>
  <si>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</si>
  <si>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</si>
  <si>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</si>
  <si>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</si>
  <si>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</si>
  <si>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</si>
  <si>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</si>
  <si>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</si>
  <si>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</si>
  <si>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</si>
  <si>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</si>
  <si>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</si>
  <si>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</si>
  <si>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</si>
  <si>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</si>
  <si>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</si>
  <si>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</si>
  <si>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</si>
  <si>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</si>
  <si>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</si>
  <si>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</si>
  <si>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</si>
  <si>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</si>
  <si>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</si>
  <si>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</si>
  <si>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</si>
  <si>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</si>
  <si>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</si>
  <si>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</si>
  <si>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</si>
  <si>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</si>
  <si>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</si>
  <si>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</si>
  <si>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</si>
  <si>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</si>
  <si>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</si>
  <si>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</si>
  <si>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</si>
  <si>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</si>
  <si>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</si>
  <si>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</si>
  <si>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</si>
  <si>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</si>
  <si>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</si>
  <si>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</si>
  <si>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</si>
  <si>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</si>
  <si>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</si>
  <si>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</si>
  <si>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</si>
  <si>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</si>
  <si>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</si>
  <si>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</si>
  <si>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</si>
  <si>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</si>
  <si>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</si>
  <si>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</si>
  <si>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</si>
  <si>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</si>
  <si>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</si>
  <si>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</si>
  <si>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</si>
  <si>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</si>
  <si>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</si>
  <si>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</si>
  <si>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</si>
  <si>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</si>
  <si>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</si>
  <si>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</si>
  <si>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</si>
  <si>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</si>
  <si>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</si>
  <si>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</si>
  <si>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</si>
  <si>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</si>
  <si>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</si>
  <si>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</si>
  <si>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</si>
  <si>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</si>
  <si>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</si>
  <si>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</si>
  <si>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</si>
  <si>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</si>
  <si>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</si>
  <si>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</si>
  <si>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</si>
  <si>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</si>
  <si>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</si>
  <si>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</si>
  <si>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</si>
  <si>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</si>
  <si>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</si>
  <si>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</si>
  <si>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</si>
  <si>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</si>
  <si>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</si>
  <si>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</si>
  <si>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</si>
  <si>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</si>
  <si>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</si>
  <si>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</si>
  <si>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</si>
  <si>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</si>
  <si>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</si>
  <si>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</si>
  <si>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</si>
  <si>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</si>
  <si>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</si>
  <si>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</si>
  <si>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</si>
  <si>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</si>
  <si>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</si>
  <si>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</si>
  <si>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</si>
  <si>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</si>
  <si>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</si>
  <si>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</si>
  <si>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</si>
  <si>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</si>
  <si>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</si>
  <si>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</si>
  <si>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</si>
  <si>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</si>
  <si>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</si>
  <si>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</si>
  <si>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</si>
  <si>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</si>
  <si>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</si>
  <si>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</si>
  <si>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</si>
  <si>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</si>
  <si>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</si>
  <si>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</si>
  <si>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</si>
  <si>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</si>
  <si>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</si>
  <si>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</si>
  <si>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</si>
  <si>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</si>
  <si>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</si>
  <si>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</si>
  <si>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</si>
  <si>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</si>
  <si>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</si>
  <si>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</si>
  <si>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</si>
  <si>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</si>
  <si>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</si>
  <si>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</si>
  <si>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</si>
  <si>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</si>
  <si>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</si>
  <si>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</si>
  <si>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</si>
  <si>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</si>
  <si>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</si>
  <si>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</si>
  <si>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</si>
  <si>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</si>
  <si>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</si>
  <si>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</si>
  <si>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</si>
  <si>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</si>
  <si>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</si>
  <si>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</si>
  <si>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</si>
  <si>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</si>
  <si>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</si>
  <si>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</si>
  <si>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</si>
  <si>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</si>
  <si>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</si>
  <si>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</si>
  <si>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</si>
  <si>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</si>
  <si>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</si>
  <si>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</si>
  <si>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</si>
  <si>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</si>
  <si>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</si>
  <si>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</si>
  <si>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</si>
  <si>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</si>
  <si>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</si>
  <si>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</si>
  <si>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</si>
  <si>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</si>
  <si>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</si>
  <si>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</si>
  <si>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</si>
  <si>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</si>
  <si>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</si>
  <si>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</si>
  <si>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</si>
  <si>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</si>
  <si>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</si>
  <si>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</si>
  <si>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</si>
  <si>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</si>
  <si>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</si>
  <si>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</si>
  <si>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</si>
  <si>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</si>
  <si>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</si>
  <si>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</si>
  <si>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</si>
  <si>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</si>
  <si>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</si>
  <si>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</si>
  <si>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</si>
  <si>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</si>
  <si>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</si>
  <si>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</si>
  <si>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</si>
  <si>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</si>
  <si>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</si>
  <si>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</si>
  <si>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</si>
  <si>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</si>
  <si>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</si>
  <si>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</si>
  <si>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</si>
  <si>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</si>
  <si>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</si>
  <si>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</si>
  <si>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</si>
  <si>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</si>
  <si>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</si>
  <si>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</si>
  <si>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</si>
  <si>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</si>
  <si>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</si>
  <si>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</si>
  <si>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</si>
  <si>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</si>
  <si>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</si>
  <si>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</si>
  <si>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</si>
  <si>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</si>
  <si>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</si>
  <si>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</si>
  <si>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</si>
  <si>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</si>
  <si>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</si>
  <si>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</si>
  <si>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</si>
  <si>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</si>
  <si>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</si>
  <si>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</si>
  <si>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</si>
  <si>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</si>
  <si>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</si>
  <si>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</si>
  <si>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</si>
  <si>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</si>
  <si>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</si>
  <si>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</si>
  <si>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</si>
  <si>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</si>
  <si>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</si>
  <si>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</si>
  <si>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</si>
  <si>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</si>
  <si>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</si>
  <si>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</si>
  <si>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</si>
  <si>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</si>
  <si>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</si>
  <si>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</si>
  <si>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</si>
  <si>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</si>
  <si>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</si>
  <si>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</si>
  <si>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</si>
  <si>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</si>
  <si>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</si>
  <si>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</si>
  <si>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</si>
  <si>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</si>
  <si>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</si>
  <si>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</si>
  <si>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</si>
  <si>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</si>
  <si>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</si>
  <si>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</si>
  <si>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</si>
  <si>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</si>
  <si>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</si>
  <si>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</si>
  <si>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</si>
  <si>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</si>
  <si>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</si>
  <si>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</si>
  <si>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</si>
  <si>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</si>
  <si>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</si>
  <si>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</si>
  <si>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</si>
  <si>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</si>
  <si>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</si>
  <si>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</si>
  <si>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</si>
  <si>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</si>
  <si>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</si>
  <si>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</si>
  <si>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</si>
  <si>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</si>
  <si>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</si>
  <si>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</si>
  <si>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</si>
  <si>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</si>
  <si>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</si>
  <si>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</si>
  <si>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</si>
  <si>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</si>
  <si>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</si>
  <si>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</si>
  <si>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</si>
  <si>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</si>
  <si>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</si>
  <si>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</si>
  <si>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</si>
  <si>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</si>
  <si>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</si>
  <si>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</si>
  <si>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</si>
  <si>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</si>
  <si>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</si>
  <si>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</si>
  <si>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</si>
  <si>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</si>
  <si>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</si>
  <si>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</si>
  <si>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</si>
  <si>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</si>
  <si>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</si>
  <si>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</si>
  <si>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</si>
  <si>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</si>
  <si>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</si>
  <si>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</si>
  <si>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</si>
  <si>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</si>
  <si>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</si>
  <si>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</si>
  <si>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</si>
  <si>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</si>
  <si>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</si>
  <si>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</si>
  <si>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</si>
  <si>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</si>
  <si>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</si>
  <si>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</si>
  <si>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</si>
  <si>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</si>
  <si>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</si>
  <si>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</si>
  <si>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</si>
  <si>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</si>
  <si>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</si>
  <si>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</si>
  <si>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</si>
  <si>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</si>
  <si>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</si>
  <si>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</si>
  <si>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</si>
  <si>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</si>
  <si>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</si>
  <si>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</si>
  <si>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</si>
  <si>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</si>
  <si>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</si>
  <si>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</si>
  <si>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</si>
  <si>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</si>
  <si>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</si>
  <si>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</si>
  <si>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</si>
  <si>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</si>
  <si>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</si>
  <si>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</si>
  <si>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</si>
  <si>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</si>
  <si>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</si>
  <si>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</si>
  <si>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</si>
  <si>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</si>
  <si>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</si>
  <si>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</si>
  <si>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</si>
  <si>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</si>
  <si>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</si>
  <si>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</si>
  <si>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</si>
  <si>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</si>
  <si>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</si>
  <si>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</si>
  <si>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</si>
  <si>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</si>
  <si>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</si>
  <si>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</si>
  <si>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</si>
  <si>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</si>
  <si>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</si>
  <si>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</si>
  <si>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</si>
  <si>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</si>
  <si>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</si>
  <si>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</si>
  <si>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</si>
  <si>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</si>
  <si>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</si>
  <si>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</si>
  <si>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</si>
  <si>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</si>
  <si>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</si>
  <si>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</si>
  <si>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</si>
  <si>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</si>
  <si>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</si>
  <si>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</si>
  <si>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</si>
  <si>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</si>
  <si>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</si>
  <si>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</si>
  <si>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</si>
  <si>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</si>
  <si>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</si>
  <si>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</si>
  <si>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</si>
  <si>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</si>
  <si>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</si>
  <si>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</si>
  <si>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</si>
  <si>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</si>
  <si>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</si>
  <si>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</si>
  <si>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</si>
  <si>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</si>
  <si>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</si>
  <si>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</si>
  <si>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</si>
  <si>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</si>
  <si>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</si>
  <si>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</si>
  <si>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</si>
  <si>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</si>
  <si>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</si>
  <si>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</si>
  <si>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</si>
  <si>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</si>
  <si>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</si>
  <si>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</si>
  <si>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</si>
  <si>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</si>
  <si>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</si>
  <si>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</si>
  <si>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</si>
  <si>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</si>
  <si>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</si>
  <si>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</si>
  <si>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</si>
  <si>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</si>
  <si>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</si>
  <si>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</si>
  <si>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</si>
  <si>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</si>
  <si>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</si>
  <si>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</si>
  <si>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</si>
  <si>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</si>
  <si>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</si>
  <si>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</si>
  <si>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</si>
  <si>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</si>
  <si>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</si>
  <si>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</si>
  <si>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</si>
  <si>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</si>
  <si>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</si>
  <si>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</si>
  <si>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</si>
  <si>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</si>
  <si>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</si>
  <si>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</si>
  <si>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</si>
  <si>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</si>
  <si>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</si>
  <si>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</si>
  <si>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</si>
  <si>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</si>
  <si>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</si>
  <si>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</si>
  <si>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</si>
  <si>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</si>
  <si>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</si>
  <si>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</si>
  <si>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</si>
  <si>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</si>
  <si>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</si>
  <si>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</si>
  <si>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</si>
  <si>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</si>
  <si>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</si>
  <si>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</si>
  <si>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</si>
  <si>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</si>
  <si>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</si>
  <si>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</si>
  <si>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</si>
  <si>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</si>
  <si>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</si>
  <si>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</si>
  <si>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</si>
  <si>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</si>
  <si>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</si>
  <si>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</si>
  <si>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</si>
  <si>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</si>
  <si>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</si>
  <si>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</si>
  <si>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</si>
  <si>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</si>
  <si>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</si>
  <si>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</si>
  <si>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</si>
  <si>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</si>
  <si>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</si>
  <si>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</si>
  <si>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</si>
  <si>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</si>
  <si>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</si>
  <si>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</si>
  <si>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</si>
  <si>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</si>
  <si>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</si>
  <si>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</si>
  <si>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</si>
  <si>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</si>
  <si>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</si>
  <si>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</si>
  <si>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</si>
  <si>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</si>
  <si>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</si>
  <si>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</si>
  <si>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</si>
  <si>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</si>
  <si>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</si>
  <si>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</si>
  <si>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</si>
  <si>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</si>
  <si>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</si>
  <si>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</si>
  <si>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</si>
  <si>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</si>
  <si>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</si>
  <si>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</si>
  <si>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</si>
  <si>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</si>
  <si>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</si>
  <si>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</si>
  <si>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</si>
  <si>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</si>
  <si>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</si>
  <si>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</si>
  <si>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</si>
  <si>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</si>
  <si>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</si>
  <si>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</si>
  <si>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</si>
  <si>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</si>
  <si>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</si>
  <si>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</si>
  <si>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</si>
  <si>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</si>
  <si>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</si>
  <si>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</si>
  <si>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</si>
  <si>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</si>
  <si>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</si>
  <si>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</si>
  <si>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</si>
  <si>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</si>
  <si>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</si>
  <si>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</si>
  <si>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</si>
  <si>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</si>
  <si>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</si>
  <si>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</si>
  <si>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</si>
  <si>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</si>
  <si>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</si>
  <si>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</si>
  <si>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</si>
  <si>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</si>
  <si>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</si>
  <si>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</si>
  <si>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</si>
  <si>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</si>
  <si>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</si>
  <si>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</si>
  <si>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</si>
  <si>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</si>
  <si>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</si>
  <si>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</si>
  <si>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</si>
  <si>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</si>
  <si>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</si>
  <si>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</si>
  <si>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</si>
  <si>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</si>
  <si>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</si>
  <si>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</si>
  <si>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</si>
  <si>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</si>
  <si>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</si>
  <si>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</si>
  <si>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</si>
  <si>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</si>
  <si>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</si>
  <si>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</si>
  <si>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</si>
  <si>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</si>
  <si>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</si>
  <si>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</si>
  <si>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</si>
  <si>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</si>
  <si>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</si>
  <si>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</si>
  <si>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</si>
  <si>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</si>
  <si>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</si>
  <si>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</si>
  <si>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</si>
  <si>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</si>
  <si>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</si>
  <si>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</si>
  <si>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</si>
  <si>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</si>
  <si>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</si>
  <si>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</si>
  <si>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</si>
  <si>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</si>
  <si>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</si>
  <si>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</si>
  <si>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</si>
  <si>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</si>
  <si>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</si>
  <si>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</si>
  <si>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</si>
  <si>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</si>
  <si>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</si>
  <si>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</si>
  <si>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</si>
  <si>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</si>
  <si>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</si>
  <si>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</si>
  <si>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</si>
  <si>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</si>
  <si>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</si>
  <si>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</si>
  <si>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</si>
  <si>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</si>
  <si>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</si>
  <si>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</si>
  <si>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</si>
  <si>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</si>
  <si>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</si>
  <si>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</si>
  <si>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</si>
  <si>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</si>
  <si>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</si>
  <si>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</si>
  <si>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</si>
  <si>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</si>
  <si>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</si>
  <si>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</si>
  <si>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</si>
  <si>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</si>
  <si>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</si>
  <si>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</si>
  <si>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</si>
  <si>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</si>
  <si>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</si>
  <si>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</si>
  <si>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</si>
  <si>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</si>
  <si>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</si>
  <si>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</si>
  <si>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</si>
  <si>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</si>
  <si>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</si>
  <si>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</si>
  <si>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</si>
  <si>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</si>
  <si>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</si>
  <si>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</si>
  <si>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</si>
  <si>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</si>
  <si>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</si>
  <si>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</si>
  <si>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</si>
  <si>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</si>
  <si>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</si>
  <si>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</si>
  <si>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</si>
  <si>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</si>
  <si>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</si>
  <si>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</si>
  <si>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</si>
  <si>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</si>
  <si>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</si>
  <si>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</si>
  <si>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</si>
  <si>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</si>
  <si>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</si>
  <si>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</si>
  <si>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</si>
  <si>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</si>
  <si>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</si>
  <si>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</si>
  <si>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</si>
  <si>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</si>
  <si>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</si>
  <si>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</si>
  <si>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</si>
  <si>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</si>
  <si>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</si>
  <si>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</si>
  <si>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</si>
  <si>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</si>
  <si>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</si>
  <si>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</si>
  <si>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</si>
  <si>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</si>
  <si>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</si>
  <si>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</si>
  <si>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</si>
  <si>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</si>
  <si>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</si>
  <si>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</si>
  <si>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</si>
  <si>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</si>
  <si>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</si>
  <si>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</si>
  <si>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</si>
  <si>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</si>
  <si>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</si>
  <si>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</si>
  <si>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</si>
  <si>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</si>
  <si>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</si>
  <si>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</si>
  <si>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</si>
  <si>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</si>
  <si>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</si>
  <si>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</si>
  <si>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</si>
  <si>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</si>
  <si>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</si>
  <si>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</si>
  <si>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</si>
  <si>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</si>
  <si>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</si>
  <si>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</si>
  <si>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</si>
  <si>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</si>
  <si>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</si>
  <si>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</si>
  <si>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</si>
  <si>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</si>
  <si>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</si>
  <si>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</si>
  <si>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</si>
  <si>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</si>
  <si>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</si>
  <si>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</si>
  <si>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</si>
  <si>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</si>
  <si>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</si>
  <si>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</si>
  <si>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</si>
  <si>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</si>
  <si>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</si>
  <si>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</si>
  <si>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</si>
  <si>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</si>
  <si>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</si>
  <si>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</si>
  <si>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</si>
  <si>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</si>
  <si>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</si>
  <si>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</si>
  <si>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</si>
  <si>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</si>
  <si>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</si>
  <si>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</si>
  <si>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</si>
  <si>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</si>
  <si>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</si>
  <si>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</si>
  <si>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</si>
  <si>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</si>
  <si>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</si>
  <si>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</si>
  <si>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</si>
  <si>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</si>
  <si>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</si>
  <si>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</si>
  <si>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</si>
  <si>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</si>
  <si>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</si>
  <si>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</si>
  <si>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</si>
  <si>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</si>
  <si>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</si>
  <si>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</si>
  <si>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</si>
  <si>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</si>
  <si>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</si>
  <si>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</si>
  <si>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</si>
  <si>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</si>
  <si>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</si>
  <si>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</si>
  <si>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</si>
  <si>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</si>
  <si>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</si>
  <si>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</si>
  <si>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</si>
  <si>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</si>
  <si>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</si>
  <si>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</si>
  <si>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</si>
  <si>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</si>
  <si>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</si>
  <si>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</si>
  <si>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</si>
  <si>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</si>
  <si>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</si>
  <si>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</si>
  <si>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</si>
  <si>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</si>
  <si>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</si>
  <si>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</si>
  <si>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</si>
  <si>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</si>
  <si>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</si>
  <si>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</si>
  <si>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</si>
  <si>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</si>
  <si>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</si>
  <si>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</si>
  <si>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</si>
  <si>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</si>
  <si>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</si>
  <si>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</si>
  <si>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</si>
  <si>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</si>
  <si>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</si>
  <si>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</si>
  <si>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</si>
  <si>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</si>
  <si>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</si>
  <si>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</si>
  <si>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</si>
  <si>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</si>
  <si>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</si>
  <si>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</si>
  <si>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</si>
  <si>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</si>
  <si>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</si>
  <si>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</si>
  <si>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</si>
  <si>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</si>
  <si>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</si>
  <si>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</si>
  <si>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</si>
  <si>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</si>
  <si>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</si>
  <si>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</si>
  <si>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</si>
  <si>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</si>
  <si>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</si>
  <si>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</si>
  <si>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</si>
  <si>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</si>
  <si>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</si>
  <si>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</si>
  <si>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</si>
  <si>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</si>
  <si>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</si>
  <si>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</si>
  <si>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</si>
  <si>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</si>
  <si>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</si>
  <si>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</si>
  <si>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</si>
  <si>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</si>
  <si>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</si>
  <si>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</si>
  <si>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</si>
  <si>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</si>
  <si>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</si>
  <si>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</si>
  <si>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</si>
  <si>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</si>
  <si>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</si>
  <si>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</si>
  <si>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</si>
  <si>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</si>
  <si>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</si>
  <si>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</si>
  <si>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</si>
  <si>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</si>
  <si>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</si>
  <si>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</si>
  <si>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</si>
  <si>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</si>
  <si>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</si>
  <si>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</si>
  <si>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</si>
  <si>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</si>
  <si>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</si>
  <si>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</si>
  <si>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</si>
  <si>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</si>
  <si>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</si>
  <si>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</si>
  <si>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</si>
  <si>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</si>
  <si>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</si>
  <si>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</si>
  <si>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</si>
  <si>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</si>
  <si>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</si>
  <si>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</si>
  <si>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</si>
  <si>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</si>
  <si>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</si>
  <si>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</si>
  <si>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</si>
  <si>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</si>
  <si>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</si>
  <si>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</si>
  <si>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</si>
  <si>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</si>
  <si>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</si>
  <si>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</si>
  <si>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</si>
  <si>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</si>
  <si>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</si>
  <si>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</si>
  <si>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</si>
  <si>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</si>
  <si>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</si>
  <si>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</si>
  <si>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</si>
  <si>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</si>
  <si>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</si>
  <si>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</si>
  <si>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</si>
  <si>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</si>
  <si>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</si>
  <si>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</si>
  <si>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</si>
  <si>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</si>
  <si>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</si>
  <si>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</si>
  <si>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</si>
  <si>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</si>
  <si>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</si>
  <si>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</si>
  <si>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</si>
  <si>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</si>
  <si>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</si>
  <si>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</si>
  <si>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</si>
  <si>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</si>
  <si>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</si>
  <si>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</si>
  <si>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</si>
  <si>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</si>
  <si>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</si>
  <si>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</si>
  <si>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</si>
  <si>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</si>
  <si>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</si>
  <si>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</si>
  <si>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</si>
  <si>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</si>
  <si>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</si>
  <si>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</si>
  <si>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</si>
  <si>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</si>
  <si>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</si>
  <si>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</si>
  <si>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</si>
  <si>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</si>
  <si>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</si>
  <si>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</si>
  <si>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</si>
  <si>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</si>
  <si>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</si>
  <si>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</si>
  <si>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</si>
  <si>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</si>
  <si>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</si>
  <si>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</si>
  <si>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</si>
  <si>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</si>
  <si>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</si>
  <si>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</si>
  <si>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</si>
  <si>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</si>
  <si>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</si>
  <si>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</si>
  <si>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</si>
  <si>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</si>
  <si>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</si>
  <si>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</si>
  <si>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</si>
  <si>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</si>
  <si>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</si>
  <si>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</si>
  <si>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</si>
  <si>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</si>
  <si>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</si>
  <si>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</si>
  <si>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</si>
  <si>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</si>
  <si>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</si>
  <si>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</si>
  <si>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</si>
  <si>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</si>
  <si>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</si>
  <si>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</si>
  <si>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</si>
  <si>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</si>
  <si>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</si>
  <si>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</si>
  <si>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</si>
  <si>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</si>
  <si>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</si>
  <si>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</si>
  <si>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</si>
  <si>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</si>
  <si>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</si>
  <si>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</si>
  <si>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</si>
  <si>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</si>
  <si>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</si>
  <si>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</si>
  <si>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</si>
  <si>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</si>
  <si>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</si>
  <si>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</si>
  <si>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</si>
  <si>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</si>
  <si>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</si>
  <si>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</si>
  <si>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</si>
  <si>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</si>
  <si>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</si>
  <si>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</si>
  <si>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</si>
  <si>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</si>
  <si>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</si>
  <si>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</si>
  <si>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</si>
  <si>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</si>
  <si>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</si>
  <si>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</si>
  <si>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</si>
  <si>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</si>
  <si>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</si>
  <si>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</si>
  <si>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</si>
  <si>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</si>
  <si>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</si>
  <si>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</si>
  <si>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</si>
  <si>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</si>
  <si>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</si>
  <si>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</si>
  <si>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</si>
  <si>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</si>
  <si>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</si>
  <si>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</si>
  <si>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</si>
  <si>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</si>
  <si>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</si>
  <si>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</si>
  <si>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</si>
  <si>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</si>
  <si>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</si>
  <si>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</si>
  <si>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</si>
  <si>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</si>
  <si>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</si>
  <si>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</si>
  <si>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</si>
  <si>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</si>
  <si>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</si>
  <si>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</si>
  <si>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</si>
  <si>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</si>
  <si>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</si>
  <si>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</si>
  <si>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</si>
  <si>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</si>
  <si>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</si>
  <si>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</si>
  <si>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</si>
  <si>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</si>
  <si>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</si>
  <si>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</si>
  <si>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</si>
  <si>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</si>
  <si>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</si>
  <si>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</si>
  <si>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</si>
  <si>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</si>
  <si>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</si>
  <si>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</si>
  <si>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</si>
  <si>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</si>
  <si>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</si>
  <si>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</si>
  <si>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</si>
  <si>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</si>
  <si>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</si>
  <si>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</si>
  <si>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</si>
  <si>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</si>
  <si>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</si>
  <si>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</si>
  <si>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</si>
  <si>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</si>
  <si>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</si>
  <si>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</si>
  <si>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</si>
  <si>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</si>
  <si>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</si>
  <si>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</si>
  <si>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</si>
  <si>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</si>
  <si>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</si>
  <si>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</si>
  <si>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</si>
  <si>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</si>
  <si>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</si>
  <si>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</si>
  <si>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</si>
  <si>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</si>
  <si>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</si>
  <si>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</si>
  <si>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</si>
  <si>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</si>
  <si>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</si>
  <si>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</si>
  <si>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</si>
  <si>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</si>
  <si>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</si>
  <si>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</si>
  <si>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</si>
  <si>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</si>
  <si>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</si>
  <si>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</si>
  <si>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</si>
  <si>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</si>
  <si>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</si>
  <si>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</si>
  <si>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</si>
  <si>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</si>
  <si>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</si>
  <si>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</si>
  <si>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</si>
  <si>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</si>
  <si>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</si>
  <si>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</si>
  <si>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</si>
  <si>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</si>
  <si>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</si>
  <si>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</si>
  <si>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</si>
  <si>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</si>
  <si>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</si>
  <si>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</si>
  <si>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</si>
  <si>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</si>
  <si>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</si>
  <si>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</si>
  <si>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</si>
  <si>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</si>
  <si>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</si>
  <si>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</si>
  <si>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</si>
  <si>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</si>
  <si>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</si>
  <si>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</si>
  <si>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</si>
  <si>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</si>
  <si>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</si>
  <si>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</si>
  <si>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</si>
  <si>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</si>
  <si>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</si>
  <si>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</si>
  <si>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</si>
  <si>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</si>
  <si>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</si>
  <si>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</si>
  <si>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</si>
  <si>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</si>
  <si>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</si>
  <si>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</si>
  <si>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</si>
  <si>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</si>
  <si>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</si>
  <si>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</si>
  <si>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</si>
  <si>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</si>
  <si>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</si>
  <si>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</si>
  <si>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</si>
  <si>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</si>
  <si>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</si>
  <si>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</si>
  <si>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</si>
  <si>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</si>
  <si>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</si>
  <si>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</si>
  <si>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</si>
  <si>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</si>
  <si>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</si>
  <si>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</si>
  <si>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</si>
  <si>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</si>
  <si>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</si>
  <si>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</si>
  <si>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</si>
  <si>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</si>
  <si>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</si>
  <si>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</si>
  <si>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</si>
  <si>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</si>
  <si>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</si>
  <si>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</si>
  <si>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</si>
  <si>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</si>
  <si>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</si>
  <si>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</si>
  <si>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</si>
  <si>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</si>
  <si>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</si>
  <si>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</si>
  <si>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</si>
  <si>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</si>
  <si>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</si>
  <si>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</si>
  <si>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</si>
  <si>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</si>
  <si>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</si>
  <si>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</si>
  <si>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</si>
  <si>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</si>
  <si>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</si>
  <si>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</si>
  <si>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</si>
  <si>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</si>
  <si>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</si>
  <si>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</si>
  <si>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</si>
  <si>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</si>
  <si>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</si>
  <si>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</si>
  <si>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</si>
  <si>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</si>
  <si>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</si>
  <si>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</si>
  <si>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</si>
  <si>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</si>
  <si>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</si>
  <si>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</si>
  <si>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</si>
  <si>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</si>
  <si>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</si>
  <si>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</si>
  <si>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</si>
  <si>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</si>
  <si>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</si>
  <si>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</si>
  <si>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</si>
  <si>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</si>
  <si>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</si>
  <si>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</si>
  <si>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</si>
  <si>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</si>
  <si>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</si>
  <si>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</si>
  <si>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</si>
  <si>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</si>
  <si>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</si>
  <si>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</si>
  <si>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</si>
  <si>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</si>
  <si>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</si>
  <si>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</si>
  <si>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</si>
  <si>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</si>
  <si>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</si>
  <si>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</si>
  <si>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</si>
  <si>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</si>
  <si>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</si>
  <si>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</si>
  <si>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</si>
  <si>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</si>
  <si>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</si>
  <si>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</si>
  <si>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</si>
  <si>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</si>
  <si>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</si>
  <si>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</si>
  <si>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</si>
  <si>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</si>
  <si>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</si>
  <si>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</si>
  <si>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</si>
  <si>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</si>
  <si>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</si>
  <si>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</si>
  <si>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</si>
  <si>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</si>
  <si>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</si>
  <si>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</si>
  <si>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</si>
  <si>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</si>
  <si>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</si>
  <si>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</si>
  <si>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</si>
  <si>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</si>
  <si>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</si>
  <si>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</si>
  <si>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</si>
  <si>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</si>
  <si>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</si>
  <si>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</si>
  <si>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</si>
  <si>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</si>
  <si>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</si>
  <si>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</si>
  <si>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</si>
  <si>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</si>
  <si>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</si>
  <si>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</si>
  <si>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</si>
  <si>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</si>
  <si>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</si>
  <si>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</si>
  <si>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</si>
  <si>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</si>
  <si>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</si>
  <si>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</si>
  <si>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</si>
  <si>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</si>
  <si>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</si>
  <si>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</si>
  <si>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</si>
  <si>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</si>
  <si>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</si>
  <si>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</si>
  <si>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</si>
  <si>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</si>
  <si>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</si>
  <si>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</si>
  <si>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</si>
  <si>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</si>
  <si>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</si>
  <si>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</si>
  <si>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</si>
  <si>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</si>
  <si>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</si>
  <si>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</si>
  <si>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</si>
  <si>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</si>
  <si>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</si>
  <si>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</si>
  <si>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</si>
  <si>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</si>
  <si>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</si>
  <si>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</si>
  <si>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</si>
  <si>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</si>
  <si>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</si>
  <si>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</si>
  <si>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</si>
  <si>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</si>
  <si>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</si>
  <si>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</si>
  <si>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</si>
  <si>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</si>
  <si>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</si>
  <si>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</si>
  <si>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</si>
  <si>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</si>
  <si>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</si>
  <si>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</si>
  <si>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</si>
  <si>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</si>
  <si>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</si>
  <si>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</si>
  <si>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</si>
  <si>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</si>
  <si>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</si>
  <si>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</si>
  <si>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</si>
  <si>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</si>
  <si>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</si>
  <si>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</si>
  <si>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</si>
  <si>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</si>
  <si>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</si>
  <si>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</si>
  <si>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</si>
  <si>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</si>
  <si>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</si>
  <si>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</si>
  <si>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</si>
  <si>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</si>
  <si>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</si>
  <si>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</si>
  <si>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</si>
  <si>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</si>
  <si>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</si>
  <si>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</si>
  <si>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</si>
  <si>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</si>
  <si>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</si>
  <si>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</si>
  <si>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</si>
  <si>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</si>
  <si>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</si>
  <si>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</si>
  <si>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</si>
  <si>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</si>
  <si>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</si>
  <si>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</si>
  <si>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</si>
  <si>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</si>
  <si>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</si>
  <si>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</si>
  <si>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</si>
  <si>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</si>
  <si>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</si>
  <si>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</si>
  <si>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</si>
  <si>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</si>
  <si>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</si>
  <si>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</si>
  <si>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</si>
  <si>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</si>
  <si>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</si>
  <si>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</si>
  <si>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</si>
  <si>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</si>
  <si>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</si>
  <si>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</si>
  <si>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</si>
  <si>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</si>
  <si>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</si>
  <si>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</si>
  <si>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</si>
  <si>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</si>
  <si>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</si>
  <si>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</si>
  <si>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</si>
  <si>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</si>
  <si>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</si>
  <si>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</si>
  <si>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</si>
  <si>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</si>
  <si>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</si>
  <si>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</si>
  <si>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</si>
  <si>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</si>
  <si>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</si>
  <si>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</si>
  <si>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</si>
  <si>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</si>
  <si>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</si>
  <si>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</si>
  <si>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</si>
  <si>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</si>
  <si>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</si>
  <si>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</si>
  <si>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</si>
  <si>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</si>
  <si>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</si>
  <si>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</si>
  <si>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</si>
  <si>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</si>
  <si>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</si>
  <si>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</si>
  <si>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</si>
  <si>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</si>
  <si>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</si>
  <si>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</si>
  <si>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</si>
  <si>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</si>
  <si>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</si>
  <si>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</si>
  <si>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</si>
  <si>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</si>
  <si>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</si>
  <si>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</si>
  <si>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</si>
  <si>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</si>
  <si>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</si>
  <si>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</si>
  <si>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</si>
  <si>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</si>
  <si>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</si>
  <si>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</si>
  <si>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</si>
  <si>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</si>
  <si>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</si>
  <si>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</si>
  <si>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</si>
  <si>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</si>
  <si>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</si>
  <si>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</si>
  <si>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</si>
  <si>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</si>
  <si>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</si>
  <si>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</si>
  <si>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</si>
  <si>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</si>
  <si>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</si>
  <si>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</si>
  <si>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</si>
  <si>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</si>
  <si>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</si>
  <si>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</si>
  <si>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</si>
  <si>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</si>
  <si>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</si>
  <si>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</si>
  <si>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</si>
  <si>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</si>
  <si>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</si>
  <si>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</si>
  <si>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</si>
  <si>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</si>
  <si>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</si>
  <si>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</si>
  <si>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</si>
  <si>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</si>
  <si>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</si>
  <si>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</si>
  <si>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</si>
  <si>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</si>
  <si>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</si>
  <si>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</si>
  <si>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</si>
  <si>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</si>
  <si>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</si>
  <si>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</si>
  <si>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</si>
  <si>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</si>
  <si>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</si>
  <si>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</si>
  <si>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</si>
  <si>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</si>
  <si>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</si>
  <si>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</si>
  <si>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</si>
  <si>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</si>
  <si>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</si>
  <si>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</si>
  <si>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</si>
  <si>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</si>
  <si>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</si>
  <si>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</si>
  <si>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</si>
  <si>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</si>
  <si>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</si>
  <si>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</si>
  <si>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</si>
  <si>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</si>
  <si>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</si>
  <si>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</si>
  <si>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</si>
  <si>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</si>
  <si>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</si>
  <si>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</si>
  <si>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</si>
  <si>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</si>
  <si>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</si>
  <si>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</si>
  <si>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</si>
  <si>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</si>
  <si>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</si>
  <si>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</si>
  <si>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</si>
  <si>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</si>
  <si>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</si>
  <si>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</si>
  <si>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</si>
  <si>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</si>
  <si>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</si>
  <si>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</si>
  <si>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</si>
  <si>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</si>
  <si>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</si>
  <si>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</si>
  <si>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</si>
  <si>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</si>
  <si>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</si>
  <si>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</si>
  <si>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</si>
  <si>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</si>
  <si>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</si>
  <si>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</si>
  <si>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</si>
  <si>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</si>
  <si>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</si>
  <si>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</si>
  <si>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</si>
  <si>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</si>
  <si>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</si>
  <si>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</si>
  <si>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</si>
  <si>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</si>
  <si>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</si>
  <si>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</si>
  <si>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</si>
  <si>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</si>
  <si>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</si>
  <si>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</si>
  <si>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</si>
  <si>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</si>
  <si>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</si>
  <si>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</si>
  <si>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</si>
  <si>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</si>
  <si>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</si>
  <si>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</si>
  <si>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</si>
  <si>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</si>
  <si>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</si>
  <si>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</si>
  <si>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</si>
  <si>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</si>
  <si>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</si>
  <si>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</si>
  <si>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</si>
  <si>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</si>
  <si>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</si>
  <si>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</si>
  <si>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</si>
  <si>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</si>
  <si>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</si>
  <si>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</si>
  <si>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</si>
  <si>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</si>
  <si>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</si>
  <si>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</si>
  <si>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</si>
  <si>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</si>
  <si>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</si>
  <si>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</si>
  <si>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</si>
  <si>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</si>
  <si>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</si>
  <si>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</si>
  <si>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</si>
  <si>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</si>
  <si>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</si>
  <si>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</si>
  <si>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</si>
  <si>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</si>
  <si>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</si>
  <si>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</si>
  <si>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</si>
  <si>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</si>
  <si>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</si>
  <si>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</si>
  <si>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</si>
  <si>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</si>
  <si>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</si>
  <si>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</si>
  <si>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</si>
  <si>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</si>
  <si>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</si>
  <si>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</si>
  <si>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</si>
  <si>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</si>
  <si>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</si>
  <si>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</si>
  <si>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</si>
  <si>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</si>
  <si>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</si>
  <si>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</si>
  <si>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</si>
  <si>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</si>
  <si>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</si>
  <si>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</si>
  <si>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</si>
  <si>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</si>
  <si>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</si>
  <si>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</si>
  <si>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</si>
  <si>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</si>
  <si>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</si>
  <si>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</si>
  <si>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</si>
  <si>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</si>
  <si>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</si>
  <si>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</si>
  <si>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</si>
  <si>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</si>
  <si>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</si>
  <si>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</si>
  <si>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</si>
  <si>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</si>
  <si>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</si>
  <si>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</si>
  <si>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</si>
  <si>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</si>
  <si>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</si>
  <si>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</si>
  <si>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</si>
  <si>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</si>
  <si>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</si>
  <si>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</si>
  <si>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</si>
  <si>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</si>
  <si>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</si>
  <si>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</si>
  <si>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</si>
  <si>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</si>
  <si>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</si>
  <si>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</si>
  <si>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</si>
  <si>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</si>
  <si>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</si>
  <si>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</si>
  <si>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</si>
  <si>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</si>
  <si>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</si>
  <si>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</si>
  <si>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</si>
  <si>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</si>
  <si>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</si>
  <si>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</si>
  <si>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</si>
  <si>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</si>
  <si>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</si>
  <si>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</si>
  <si>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</si>
  <si>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</si>
  <si>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</si>
  <si>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</si>
  <si>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</si>
  <si>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</si>
  <si>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</si>
  <si>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</si>
  <si>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</si>
  <si>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</si>
  <si>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</si>
  <si>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</si>
  <si>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</si>
  <si>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</si>
  <si>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</si>
  <si>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</si>
  <si>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</si>
  <si>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</si>
  <si>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</si>
  <si>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</si>
  <si>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</si>
  <si>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</si>
  <si>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</si>
  <si>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</si>
  <si>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</si>
  <si>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</si>
  <si>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</si>
  <si>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</si>
  <si>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</si>
  <si>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</si>
  <si>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</si>
  <si>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</si>
  <si>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</si>
  <si>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</si>
  <si>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</si>
  <si>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</si>
  <si>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</si>
  <si>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</si>
  <si>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</si>
  <si>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</si>
  <si>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</si>
  <si>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</si>
  <si>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</si>
  <si>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</si>
  <si>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</si>
  <si>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</si>
  <si>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</si>
  <si>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</si>
  <si>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</si>
  <si>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</si>
  <si>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</si>
  <si>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</si>
  <si>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</si>
  <si>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</si>
  <si>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</si>
  <si>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</si>
  <si>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</si>
  <si>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</si>
  <si>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</si>
  <si>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</si>
  <si>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</si>
  <si>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</si>
  <si>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</si>
  <si>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</si>
  <si>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</si>
  <si>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</si>
  <si>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</si>
  <si>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</si>
  <si>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</si>
  <si>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</si>
  <si>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</si>
  <si>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</si>
  <si>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</si>
  <si>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</si>
  <si>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</si>
  <si>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</si>
  <si>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</si>
  <si>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</si>
  <si>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</si>
  <si>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</si>
  <si>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</si>
  <si>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</si>
  <si>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</si>
  <si>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</si>
  <si>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</si>
  <si>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</si>
  <si>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</si>
  <si>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</si>
  <si>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</si>
  <si>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</si>
  <si>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</si>
  <si>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</si>
  <si>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</si>
  <si>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</si>
  <si>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</si>
  <si>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</si>
  <si>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</si>
  <si>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</si>
  <si>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</si>
  <si>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</si>
  <si>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</si>
  <si>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</si>
  <si>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</si>
  <si>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</si>
  <si>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</si>
  <si>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</si>
  <si>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</si>
  <si>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</si>
  <si>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</si>
  <si>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</si>
  <si>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</si>
  <si>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</si>
  <si>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</si>
  <si>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</si>
  <si>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</si>
  <si>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</si>
  <si>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</si>
  <si>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</si>
  <si>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</si>
  <si>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</si>
  <si>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</si>
  <si>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</si>
  <si>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</si>
  <si>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</si>
  <si>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</si>
  <si>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</si>
  <si>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</si>
  <si>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</si>
  <si>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</si>
  <si>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</si>
  <si>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</si>
  <si>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</si>
  <si>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</si>
  <si>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</si>
  <si>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</si>
  <si>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</si>
  <si>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</si>
  <si>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</si>
  <si>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</si>
  <si>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</si>
  <si>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</si>
  <si>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</si>
  <si>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</si>
  <si>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</si>
  <si>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</si>
  <si>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</si>
  <si>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</si>
  <si>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</si>
  <si>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</si>
  <si>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</si>
  <si>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</si>
  <si>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</si>
  <si>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</si>
  <si>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</si>
  <si>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</si>
  <si>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</si>
  <si>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</si>
  <si>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</si>
  <si>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</si>
  <si>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</si>
  <si>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</si>
  <si>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</si>
  <si>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</si>
  <si>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</si>
  <si>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</si>
  <si>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</si>
  <si>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</si>
  <si>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</si>
  <si>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</si>
  <si>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</si>
  <si>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</si>
  <si>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</si>
  <si>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</si>
  <si>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</si>
  <si>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</si>
  <si>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</si>
  <si>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</si>
  <si>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</si>
  <si>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</si>
  <si>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</si>
  <si>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</si>
  <si>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</si>
  <si>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</si>
  <si>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</si>
  <si>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</si>
  <si>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</si>
  <si>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</si>
  <si>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</si>
  <si>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</si>
  <si>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</si>
  <si>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</si>
  <si>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</si>
  <si>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</si>
  <si>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</si>
  <si>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</si>
  <si>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</si>
  <si>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</si>
  <si>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</si>
  <si>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</si>
  <si>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</si>
  <si>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</si>
  <si>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</si>
  <si>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</si>
  <si>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</si>
  <si>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</si>
  <si>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</si>
  <si>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</si>
  <si>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</si>
  <si>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</si>
  <si>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</si>
  <si>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</si>
  <si>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</si>
  <si>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</si>
  <si>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</si>
  <si>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</si>
  <si>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</si>
  <si>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</si>
  <si>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</si>
  <si>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</si>
  <si>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</si>
  <si>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</si>
  <si>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</si>
  <si>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</si>
  <si>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</si>
  <si>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</si>
  <si>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</si>
  <si>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</si>
  <si>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</si>
  <si>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</si>
  <si>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</si>
  <si>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</si>
  <si>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</si>
  <si>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</si>
  <si>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</si>
  <si>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</si>
  <si>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</si>
  <si>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</si>
  <si>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</si>
  <si>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</si>
  <si>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</si>
  <si>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</si>
  <si>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</si>
  <si>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</si>
  <si>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</si>
  <si>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</si>
  <si>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</si>
  <si>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</si>
  <si>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</si>
  <si>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</si>
  <si>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</si>
  <si>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</si>
  <si>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</si>
  <si>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</si>
  <si>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</si>
  <si>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</si>
  <si>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</si>
  <si>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</si>
  <si>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</si>
  <si>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</si>
  <si>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</si>
  <si>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</si>
  <si>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</si>
  <si>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</si>
  <si>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</si>
  <si>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</si>
  <si>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</si>
  <si>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</si>
  <si>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</si>
  <si>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</si>
  <si>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</si>
  <si>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</si>
  <si>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</si>
  <si>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</si>
  <si>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</si>
  <si>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</si>
  <si>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</si>
  <si>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</si>
  <si>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</si>
  <si>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</si>
  <si>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</si>
  <si>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</si>
  <si>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</si>
  <si>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</si>
  <si>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</si>
  <si>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</si>
  <si>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</si>
  <si>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</si>
  <si>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</si>
  <si>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</si>
  <si>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</si>
  <si>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</si>
  <si>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</si>
  <si>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</si>
  <si>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</si>
  <si>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</si>
  <si>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</si>
  <si>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</si>
  <si>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</si>
  <si>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</si>
  <si>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</si>
  <si>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</si>
  <si>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</si>
  <si>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</si>
  <si>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</si>
  <si>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</si>
  <si>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</si>
  <si>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</si>
  <si>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</si>
  <si>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</si>
  <si>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</si>
  <si>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</si>
  <si>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</si>
  <si>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</si>
  <si>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</si>
  <si>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</si>
  <si>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</si>
  <si>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</si>
  <si>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</si>
  <si>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</si>
  <si>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</si>
  <si>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</si>
  <si>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</si>
  <si>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</si>
  <si>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</si>
  <si>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</si>
  <si>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</si>
  <si>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</si>
  <si>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</si>
  <si>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</si>
  <si>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</si>
  <si>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</si>
  <si>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</si>
  <si>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</si>
  <si>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</si>
  <si>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</si>
  <si>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</si>
  <si>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</si>
  <si>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</si>
  <si>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</si>
  <si>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</si>
  <si>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</si>
  <si>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</si>
  <si>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</si>
  <si>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</si>
  <si>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</si>
  <si>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</si>
  <si>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</si>
  <si>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</si>
  <si>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</si>
  <si>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</si>
  <si>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</si>
  <si>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</si>
  <si>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</si>
  <si>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</si>
  <si>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</si>
  <si>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</si>
  <si>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</si>
  <si>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</si>
  <si>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</si>
  <si>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</si>
  <si>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</si>
  <si>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</si>
  <si>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</si>
  <si>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</si>
  <si>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</si>
  <si>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</si>
  <si>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</si>
  <si>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</si>
  <si>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</si>
  <si>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</si>
  <si>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</si>
  <si>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</si>
  <si>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</si>
  <si>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</si>
  <si>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</si>
  <si>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</si>
  <si>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</si>
  <si>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</si>
  <si>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</si>
  <si>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</si>
  <si>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</si>
  <si>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</si>
  <si>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</si>
  <si>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</si>
  <si>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</si>
  <si>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</si>
  <si>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</si>
  <si>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</si>
  <si>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</si>
  <si>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</si>
  <si>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</si>
  <si>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</si>
  <si>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</si>
  <si>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</si>
  <si>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</si>
  <si>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</si>
  <si>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</si>
  <si>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</si>
  <si>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</si>
  <si>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</si>
  <si>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</si>
  <si>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</si>
  <si>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</si>
  <si>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</si>
  <si>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</si>
  <si>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</si>
  <si>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</si>
  <si>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</si>
  <si>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</si>
  <si>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</si>
  <si>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</si>
  <si>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</si>
  <si>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</si>
  <si>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</si>
  <si>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</si>
  <si>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</si>
  <si>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</si>
  <si>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</si>
  <si>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</si>
  <si>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</si>
  <si>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</si>
  <si>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</si>
  <si>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</si>
  <si>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</si>
  <si>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</si>
  <si>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</si>
  <si>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</si>
  <si>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</si>
  <si>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</si>
  <si>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</si>
  <si>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</si>
  <si>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</si>
  <si>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</si>
  <si>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</si>
  <si>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</si>
  <si>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</si>
  <si>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</si>
  <si>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</si>
  <si>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</si>
  <si>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</si>
  <si>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</si>
  <si>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</si>
  <si>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</si>
  <si>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</si>
  <si>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</si>
  <si>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</si>
  <si>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</si>
  <si>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</si>
  <si>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</si>
  <si>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</si>
  <si>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</si>
  <si>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</si>
  <si>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</si>
  <si>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</si>
  <si>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</si>
  <si>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</si>
  <si>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</si>
  <si>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</si>
  <si>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</si>
  <si>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</si>
  <si>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</si>
  <si>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</si>
  <si>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</si>
  <si>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</si>
  <si>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</si>
  <si>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</si>
  <si>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</si>
  <si>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</si>
  <si>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</si>
  <si>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</si>
  <si>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</si>
  <si>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</si>
  <si>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</si>
  <si>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</si>
  <si>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</si>
  <si>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</si>
  <si>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</si>
  <si>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</si>
  <si>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</si>
  <si>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</si>
  <si>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</si>
  <si>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</si>
  <si>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</si>
  <si>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</si>
  <si>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</si>
  <si>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</si>
  <si>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</si>
  <si>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</si>
  <si>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</si>
  <si>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</si>
  <si>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</si>
  <si>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</si>
  <si>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</si>
  <si>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</si>
  <si>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</si>
  <si>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</si>
  <si>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</si>
  <si>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</si>
  <si>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</si>
  <si>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</si>
  <si>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</si>
  <si>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</si>
  <si>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</si>
  <si>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</si>
  <si>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</si>
  <si>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</si>
  <si>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</si>
  <si>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</si>
  <si>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</si>
  <si>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</si>
  <si>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</si>
  <si>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</si>
  <si>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</si>
  <si>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</si>
  <si>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</si>
  <si>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</si>
  <si>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</si>
  <si>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</si>
  <si>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</si>
  <si>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</si>
  <si>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</si>
  <si>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</si>
  <si>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</si>
  <si>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</si>
  <si>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</si>
  <si>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</si>
  <si>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</si>
  <si>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</si>
  <si>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</si>
  <si>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</si>
  <si>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</si>
  <si>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</si>
  <si>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</si>
  <si>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</si>
  <si>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</si>
  <si>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</si>
  <si>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</si>
  <si>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</si>
  <si>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</si>
  <si>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</si>
  <si>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</si>
  <si>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</si>
  <si>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</si>
  <si>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</si>
  <si>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</si>
  <si>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</si>
  <si>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</si>
  <si>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</si>
  <si>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</si>
  <si>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</si>
  <si>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</si>
  <si>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</si>
  <si>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</si>
  <si>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</si>
  <si>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</si>
  <si>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</si>
  <si>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</si>
  <si>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</si>
  <si>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</si>
  <si>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</si>
  <si>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</si>
  <si>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</si>
  <si>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</si>
  <si>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</si>
  <si>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</si>
  <si>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</si>
  <si>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</si>
  <si>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</si>
  <si>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</si>
  <si>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</si>
  <si>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</si>
  <si>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</si>
  <si>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</si>
  <si>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</si>
  <si>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</si>
  <si>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</si>
  <si>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</si>
  <si>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</si>
  <si>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</si>
  <si>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</si>
  <si>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</si>
  <si>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</si>
  <si>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</si>
  <si>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</si>
  <si>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</si>
  <si>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</si>
  <si>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</si>
  <si>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</si>
  <si>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</si>
  <si>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</si>
  <si>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</si>
  <si>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</si>
  <si>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</si>
  <si>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</si>
  <si>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</si>
  <si>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</si>
  <si>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</si>
  <si>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</si>
  <si>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</si>
  <si>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</si>
  <si>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</si>
  <si>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</si>
  <si>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</si>
  <si>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</si>
  <si>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</si>
  <si>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</si>
  <si>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</si>
  <si>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</si>
  <si>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</si>
  <si>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</si>
  <si>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</si>
  <si>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</si>
  <si>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</si>
  <si>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</si>
  <si>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</si>
  <si>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</si>
  <si>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</si>
  <si>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</si>
  <si>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</si>
  <si>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</si>
  <si>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</si>
  <si>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</si>
  <si>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</si>
  <si>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</si>
  <si>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</si>
  <si>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</si>
  <si>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</si>
  <si>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</si>
  <si>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</si>
  <si>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</si>
  <si>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</si>
  <si>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</si>
  <si>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</si>
  <si>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</si>
  <si>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</si>
  <si>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</si>
  <si>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</si>
  <si>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</si>
  <si>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</si>
  <si>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</si>
  <si>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</si>
  <si>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</si>
  <si>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</si>
  <si>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</si>
  <si>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</si>
  <si>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</si>
  <si>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</si>
  <si>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</si>
  <si>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</si>
  <si>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</si>
  <si>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</si>
  <si>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</si>
  <si>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</si>
  <si>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</si>
  <si>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</si>
  <si>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</si>
  <si>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</si>
  <si>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</si>
  <si>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</si>
  <si>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</si>
  <si>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</si>
  <si>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</si>
  <si>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</si>
  <si>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</si>
  <si>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</si>
  <si>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</si>
  <si>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</si>
  <si>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</si>
  <si>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</si>
  <si>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</si>
  <si>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</si>
  <si>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</si>
  <si>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</si>
  <si>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</si>
  <si>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</si>
  <si>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</si>
  <si>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</si>
  <si>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</si>
  <si>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</si>
  <si>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</si>
  <si>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</si>
  <si>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</si>
  <si>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</si>
  <si>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</si>
  <si>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</si>
  <si>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</si>
  <si>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</si>
  <si>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</si>
  <si>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</si>
  <si>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</si>
  <si>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</si>
  <si>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</si>
  <si>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</si>
  <si>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</si>
  <si>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</si>
  <si>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</si>
  <si>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</si>
  <si>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</si>
  <si>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</si>
  <si>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</si>
  <si>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</si>
  <si>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</si>
  <si>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</si>
  <si>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</si>
  <si>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</si>
  <si>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</si>
  <si>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</si>
  <si>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</si>
  <si>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</si>
  <si>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</si>
  <si>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</si>
  <si>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</si>
  <si>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</si>
  <si>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</si>
  <si>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</si>
  <si>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</si>
  <si>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</si>
  <si>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</si>
  <si>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</si>
  <si>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</si>
  <si>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</si>
  <si>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</si>
  <si>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</si>
  <si>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</si>
  <si>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</si>
  <si>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</si>
  <si>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</si>
  <si>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</si>
  <si>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</si>
  <si>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</si>
  <si>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</si>
  <si>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</si>
  <si>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</si>
  <si>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</si>
  <si>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</si>
  <si>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</si>
  <si>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</si>
  <si>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</si>
  <si>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</si>
  <si>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</si>
  <si>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</si>
  <si>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</si>
  <si>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</si>
  <si>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</si>
  <si>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</si>
  <si>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</si>
  <si>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</si>
  <si>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</si>
  <si>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</si>
  <si>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</si>
  <si>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</si>
  <si>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</si>
  <si>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</si>
  <si>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</si>
  <si>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</si>
  <si>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</si>
  <si>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</si>
  <si>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</si>
  <si>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</si>
  <si>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</si>
  <si>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</si>
  <si>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</si>
  <si>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</si>
  <si>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</si>
  <si>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</si>
  <si>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</si>
  <si>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</si>
  <si>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</si>
  <si>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</si>
  <si>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</si>
  <si>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</si>
  <si>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</si>
  <si>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</si>
  <si>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</si>
  <si>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</si>
  <si>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</si>
  <si>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</si>
  <si>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</si>
  <si>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</si>
  <si>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</si>
  <si>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</si>
  <si>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</si>
  <si>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</si>
  <si>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</si>
  <si>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</si>
  <si>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</si>
  <si>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</si>
  <si>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</si>
  <si>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</si>
  <si>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</si>
  <si>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</si>
  <si>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</si>
  <si>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</si>
  <si>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</si>
  <si>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</si>
  <si>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</si>
  <si>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</si>
  <si>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</si>
  <si>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</si>
  <si>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</si>
  <si>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</si>
  <si>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</si>
  <si>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</si>
  <si>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</si>
  <si>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</si>
  <si>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</si>
  <si>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</si>
  <si>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</si>
  <si>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</si>
  <si>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</si>
  <si>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</si>
  <si>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</si>
  <si>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</si>
  <si>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</si>
  <si>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</si>
  <si>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</si>
  <si>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</si>
  <si>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</si>
  <si>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</si>
  <si>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</si>
  <si>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</si>
  <si>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</si>
  <si>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</si>
  <si>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</si>
  <si>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</si>
  <si>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</si>
  <si>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</si>
  <si>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</si>
  <si>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</si>
  <si>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</si>
  <si>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</si>
  <si>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</si>
  <si>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</si>
  <si>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</si>
  <si>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</si>
  <si>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</si>
  <si>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</si>
  <si>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</si>
  <si>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</si>
  <si>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</si>
  <si>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</si>
  <si>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</si>
  <si>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</si>
  <si>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</si>
  <si>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</si>
  <si>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</si>
  <si>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</si>
  <si>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</si>
  <si>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</si>
  <si>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</si>
  <si>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</si>
  <si>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</si>
  <si>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</si>
  <si>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</si>
  <si>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</si>
  <si>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</si>
  <si>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</si>
  <si>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</si>
  <si>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</si>
  <si>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</si>
  <si>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</si>
  <si>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</si>
  <si>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</si>
  <si>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</si>
  <si>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</si>
  <si>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</si>
  <si>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</si>
  <si>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</si>
  <si>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</si>
  <si>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</si>
  <si>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</si>
  <si>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</si>
  <si>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</si>
  <si>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</si>
  <si>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</si>
  <si>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</si>
  <si>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</si>
  <si>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</si>
  <si>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</si>
  <si>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</si>
  <si>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</si>
  <si>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</si>
  <si>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</si>
  <si>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</si>
  <si>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</si>
  <si>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</si>
  <si>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</si>
  <si>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</si>
  <si>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</si>
  <si>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</si>
  <si>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</si>
  <si>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</si>
  <si>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</si>
  <si>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</si>
  <si>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</si>
  <si>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</si>
  <si>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</si>
  <si>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</si>
  <si>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</si>
  <si>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</si>
  <si>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</si>
  <si>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</si>
  <si>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</si>
  <si>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</si>
  <si>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</si>
  <si>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</si>
  <si>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</si>
  <si>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</si>
  <si>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</si>
  <si>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</si>
  <si>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</si>
  <si>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</si>
  <si>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</si>
  <si>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</si>
  <si>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</si>
  <si>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</si>
  <si>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</si>
  <si>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</si>
  <si>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</si>
  <si>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</si>
  <si>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</si>
  <si>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</si>
  <si>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</si>
  <si>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</si>
  <si>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</si>
  <si>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</si>
  <si>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</si>
  <si>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</si>
  <si>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</si>
  <si>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</si>
  <si>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</si>
  <si>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</si>
  <si>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</si>
  <si>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</si>
  <si>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</si>
  <si>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</si>
  <si>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</si>
  <si>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</si>
  <si>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</si>
  <si>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</si>
  <si>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</si>
  <si>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</si>
  <si>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</si>
  <si>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</si>
  <si>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</si>
  <si>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</si>
  <si>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</si>
  <si>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</si>
  <si>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</si>
  <si>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</si>
  <si>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</si>
  <si>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</si>
  <si>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</si>
  <si>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</si>
  <si>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</si>
  <si>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</si>
  <si>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</si>
  <si>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</si>
  <si>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</si>
  <si>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</si>
  <si>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</si>
  <si>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</si>
  <si>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</si>
  <si>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</si>
  <si>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</si>
  <si>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</si>
  <si>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</si>
  <si>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</si>
  <si>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</si>
  <si>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</si>
  <si>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</si>
  <si>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</si>
  <si>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</si>
  <si>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</si>
  <si>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</si>
  <si>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</si>
  <si>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</si>
  <si>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</si>
  <si>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</si>
  <si>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</si>
  <si>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</si>
  <si>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</si>
  <si>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</si>
  <si>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</si>
  <si>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</si>
  <si>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</si>
  <si>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</si>
  <si>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</si>
  <si>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</si>
  <si>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</si>
  <si>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</si>
  <si>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</si>
  <si>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</si>
  <si>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</si>
  <si>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</si>
  <si>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</si>
  <si>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</si>
  <si>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</si>
  <si>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</si>
  <si>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</si>
  <si>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</si>
  <si>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</si>
  <si>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</si>
  <si>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</si>
  <si>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</si>
  <si>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</si>
  <si>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</si>
  <si>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</si>
  <si>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</si>
  <si>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</si>
  <si>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</si>
  <si>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</si>
  <si>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</si>
  <si>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</si>
  <si>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</si>
  <si>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</si>
  <si>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</si>
  <si>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</si>
  <si>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</si>
  <si>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</si>
  <si>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</si>
  <si>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</si>
  <si>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</si>
  <si>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</si>
  <si>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</si>
  <si>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</si>
  <si>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</si>
  <si>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</si>
  <si>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</si>
  <si>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</si>
  <si>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</si>
  <si>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</si>
  <si>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</si>
  <si>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</si>
  <si>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</si>
  <si>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</si>
  <si>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</si>
  <si>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</si>
  <si>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</si>
  <si>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</si>
  <si>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</si>
  <si>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</si>
  <si>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</si>
  <si>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</si>
  <si>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</si>
  <si>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</si>
  <si>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</si>
  <si>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</si>
  <si>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</si>
  <si>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</si>
  <si>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</si>
  <si>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</si>
  <si>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</si>
  <si>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</si>
  <si>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</si>
  <si>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</si>
  <si>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</si>
  <si>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</si>
  <si>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</si>
  <si>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</si>
  <si>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</si>
  <si>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</si>
  <si>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</si>
  <si>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</si>
  <si>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</si>
  <si>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</si>
  <si>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</si>
  <si>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</si>
  <si>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</si>
  <si>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</si>
  <si>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</si>
  <si>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</si>
  <si>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</si>
  <si>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</si>
  <si>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</si>
  <si>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</si>
  <si>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</si>
  <si>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</si>
  <si>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</si>
  <si>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</si>
  <si>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</si>
  <si>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</si>
  <si>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</si>
  <si>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</si>
  <si>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</si>
  <si>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</si>
  <si>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</si>
  <si>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</si>
  <si>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</si>
  <si>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</si>
  <si>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</si>
  <si>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</si>
  <si>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</si>
  <si>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</si>
  <si>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</si>
  <si>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</si>
  <si>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</si>
  <si>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</si>
  <si>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</si>
  <si>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</si>
  <si>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</si>
  <si>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</si>
  <si>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</si>
  <si>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</si>
  <si>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</si>
  <si>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</si>
  <si>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</si>
  <si>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</si>
  <si>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</si>
  <si>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</si>
  <si>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</si>
  <si>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</si>
  <si>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</si>
  <si>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</si>
  <si>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</si>
  <si>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</si>
  <si>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</si>
  <si>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</si>
  <si>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</si>
  <si>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</si>
  <si>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</si>
  <si>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</si>
  <si>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</si>
  <si>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</si>
  <si>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</si>
  <si>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</si>
  <si>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</si>
  <si>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</si>
  <si>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</si>
  <si>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</si>
  <si>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</si>
  <si>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</si>
  <si>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</si>
  <si>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</si>
  <si>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</si>
  <si>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</si>
  <si>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</si>
  <si>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</si>
  <si>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</si>
  <si>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</si>
  <si>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</si>
  <si>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</si>
  <si>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</si>
  <si>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</si>
  <si>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</si>
  <si>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</si>
  <si>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</si>
  <si>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</si>
  <si>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</si>
  <si>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</si>
  <si>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</si>
  <si>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</si>
  <si>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</si>
  <si>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</si>
  <si>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</si>
  <si>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</si>
  <si>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</si>
  <si>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</si>
  <si>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</si>
  <si>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</si>
  <si>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</si>
  <si>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</si>
  <si>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</si>
  <si>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</si>
  <si>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</si>
  <si>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</si>
  <si>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</si>
  <si>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</si>
  <si>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</si>
  <si>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</si>
  <si>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</si>
  <si>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</si>
  <si>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</si>
  <si>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</si>
  <si>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</si>
  <si>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</si>
  <si>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</si>
  <si>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</si>
  <si>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</si>
  <si>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</si>
  <si>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</si>
  <si>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</si>
  <si>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</si>
  <si>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</si>
  <si>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</si>
  <si>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</si>
  <si>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</si>
  <si>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</si>
  <si>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</si>
  <si>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</si>
  <si>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</si>
  <si>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</si>
  <si>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</si>
  <si>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</si>
  <si>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</si>
  <si>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</si>
  <si>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</si>
  <si>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</si>
  <si>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</si>
  <si>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</si>
  <si>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</si>
  <si>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</si>
  <si>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</si>
  <si>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</si>
  <si>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</si>
  <si>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</si>
  <si>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</si>
  <si>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</si>
  <si>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</si>
  <si>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</si>
  <si>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</si>
  <si>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</si>
  <si>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</si>
  <si>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</si>
  <si>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</si>
  <si>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</si>
  <si>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</si>
  <si>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</si>
  <si>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</si>
  <si>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</si>
  <si>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</si>
  <si>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</si>
  <si>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</si>
  <si>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</si>
  <si>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</si>
  <si>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</si>
  <si>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</si>
  <si>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</si>
  <si>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</si>
  <si>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</si>
  <si>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</si>
  <si>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</si>
  <si>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</si>
  <si>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</si>
  <si>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</si>
  <si>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</si>
  <si>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</si>
  <si>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</si>
  <si>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</si>
  <si>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</si>
  <si>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</si>
  <si>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</si>
  <si>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</si>
  <si>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</si>
  <si>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</si>
  <si>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</si>
  <si>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</si>
  <si>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</si>
  <si>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</si>
  <si>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</si>
  <si>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</si>
  <si>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</si>
  <si>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</si>
  <si>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</si>
  <si>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</si>
  <si>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</si>
  <si>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</si>
  <si>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</si>
  <si>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</si>
  <si>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</si>
  <si>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</si>
  <si>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</si>
  <si>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</si>
  <si>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</si>
  <si>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</si>
  <si>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</si>
  <si>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</si>
  <si>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</si>
  <si>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</si>
  <si>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</si>
  <si>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</si>
  <si>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</si>
  <si>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</si>
  <si>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</si>
  <si>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</si>
  <si>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</si>
  <si>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</si>
  <si>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</si>
  <si>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</si>
  <si>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</si>
  <si>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</si>
  <si>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</si>
  <si>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</si>
  <si>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</si>
  <si>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</si>
  <si>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</si>
  <si>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</si>
  <si>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</si>
  <si>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</si>
  <si>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</si>
  <si>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</si>
  <si>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</si>
  <si>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</si>
  <si>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</si>
  <si>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</si>
  <si>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</si>
  <si>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</si>
  <si>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</si>
  <si>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</si>
  <si>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</si>
  <si>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</si>
  <si>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</si>
  <si>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</si>
  <si>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</si>
  <si>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</si>
  <si>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</si>
  <si>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</si>
  <si>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</si>
  <si>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</si>
  <si>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</si>
  <si>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</si>
  <si>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</si>
  <si>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</si>
  <si>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</si>
  <si>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</si>
  <si>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</si>
  <si>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</si>
  <si>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</si>
  <si>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</si>
  <si>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</si>
  <si>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</si>
  <si>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</si>
  <si>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</si>
  <si>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</si>
  <si>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</si>
  <si>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</si>
  <si>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</si>
  <si>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</si>
  <si>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</si>
  <si>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</si>
  <si>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</si>
  <si>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</si>
  <si>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</si>
  <si>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</si>
  <si>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</si>
  <si>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</si>
  <si>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</si>
  <si>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</si>
  <si>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</si>
  <si>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</si>
  <si>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</si>
  <si>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</si>
  <si>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</si>
  <si>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</si>
  <si>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</si>
  <si>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</si>
  <si>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</si>
  <si>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</si>
  <si>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</si>
  <si>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</si>
  <si>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</si>
  <si>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</si>
  <si>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</si>
  <si>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</si>
  <si>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</si>
  <si>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</si>
  <si>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</si>
  <si>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</si>
  <si>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</si>
  <si>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</si>
  <si>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</si>
  <si>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</si>
  <si>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</si>
  <si>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</si>
  <si>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</si>
  <si>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</si>
  <si>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</si>
  <si>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</si>
  <si>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</si>
  <si>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</si>
  <si>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</si>
  <si>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</si>
  <si>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</si>
  <si>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</si>
  <si>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</si>
  <si>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</si>
  <si>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</si>
  <si>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</si>
  <si>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</si>
  <si>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</si>
  <si>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</si>
  <si>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</si>
  <si>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</si>
  <si>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</si>
  <si>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</si>
  <si>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</si>
  <si>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</si>
  <si>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</si>
  <si>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</si>
  <si>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</si>
  <si>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</si>
  <si>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</si>
  <si>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</si>
  <si>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</si>
  <si>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</si>
  <si>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</si>
  <si>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</si>
  <si>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</si>
  <si>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</si>
  <si>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</si>
  <si>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</si>
  <si>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</si>
  <si>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</si>
  <si>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</si>
  <si>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</si>
  <si>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</si>
  <si>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</si>
  <si>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</si>
  <si>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</si>
  <si>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</si>
  <si>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</si>
  <si>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</si>
  <si>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</si>
  <si>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</si>
  <si>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</si>
  <si>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</si>
  <si>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</si>
  <si>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</si>
  <si>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</si>
  <si>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</si>
  <si>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</si>
  <si>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</si>
  <si>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</si>
  <si>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</si>
  <si>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</si>
  <si>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</si>
  <si>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</si>
  <si>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</si>
  <si>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</si>
  <si>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</si>
  <si>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</si>
  <si>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</si>
  <si>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</si>
  <si>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</si>
  <si>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</si>
  <si>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</si>
  <si>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</si>
  <si>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</si>
  <si>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</si>
  <si>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</si>
  <si>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</si>
  <si>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</si>
  <si>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</si>
  <si>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</si>
  <si>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</si>
  <si>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</si>
  <si>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</si>
  <si>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</si>
  <si>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</si>
  <si>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</si>
  <si>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</si>
  <si>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</si>
  <si>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</si>
  <si>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</si>
  <si>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</si>
  <si>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</si>
  <si>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</si>
  <si>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</si>
  <si>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</si>
  <si>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</si>
  <si>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</si>
  <si>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</si>
  <si>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</si>
  <si>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</si>
  <si>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</si>
  <si>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</si>
  <si>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</si>
  <si>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</si>
  <si>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</si>
  <si>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</si>
  <si>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</si>
  <si>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</si>
  <si>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</si>
  <si>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</si>
  <si>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</si>
  <si>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</si>
  <si>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</si>
  <si>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</si>
  <si>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</si>
  <si>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</si>
  <si>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</si>
  <si>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</si>
  <si>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</si>
  <si>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</si>
  <si>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</si>
  <si>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</si>
  <si>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</si>
  <si>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</si>
  <si>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</si>
  <si>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</si>
  <si>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</si>
  <si>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</si>
  <si>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</si>
  <si>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</si>
  <si>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</si>
  <si>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</si>
  <si>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</si>
  <si>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</si>
  <si>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</si>
  <si>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</si>
  <si>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</si>
  <si>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</si>
  <si>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</si>
  <si>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</si>
  <si>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</si>
  <si>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</si>
  <si>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</si>
  <si>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</si>
  <si>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</si>
  <si>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</si>
  <si>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</si>
  <si>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</si>
  <si>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</si>
  <si>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</si>
  <si>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</si>
  <si>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</si>
  <si>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</si>
  <si>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</si>
  <si>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</si>
  <si>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</si>
  <si>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</si>
  <si>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</si>
  <si>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</si>
  <si>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</si>
  <si>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</si>
  <si>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</si>
  <si>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</si>
  <si>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</si>
  <si>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</si>
  <si>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</si>
  <si>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</si>
  <si>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</si>
  <si>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</si>
  <si>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</si>
  <si>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</si>
  <si>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</si>
  <si>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</si>
  <si>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</si>
  <si>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</si>
  <si>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</si>
  <si>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</si>
  <si>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</si>
  <si>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</si>
  <si>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</si>
  <si>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</si>
  <si>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</si>
  <si>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</si>
  <si>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</si>
  <si>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</si>
  <si>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</si>
  <si>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</si>
  <si>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</si>
  <si>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</si>
  <si>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</si>
  <si>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</si>
  <si>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</si>
  <si>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</si>
  <si>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</si>
  <si>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</si>
  <si>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</si>
  <si>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</si>
  <si>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</si>
  <si>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</si>
  <si>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</si>
  <si>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</si>
  <si>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</si>
  <si>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</si>
  <si>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</si>
  <si>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</si>
  <si>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</si>
  <si>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</si>
  <si>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</si>
  <si>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</si>
  <si>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</si>
  <si>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</si>
  <si>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</si>
  <si>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</si>
  <si>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</si>
  <si>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</si>
  <si>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</si>
  <si>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</si>
  <si>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</si>
  <si>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</si>
  <si>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</si>
  <si>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</si>
  <si>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</si>
  <si>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</si>
  <si>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</si>
  <si>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</si>
  <si>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</si>
  <si>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</si>
  <si>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</si>
  <si>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</si>
  <si>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</si>
  <si>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</si>
  <si>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</si>
  <si>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</si>
  <si>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</si>
  <si>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</si>
  <si>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</si>
  <si>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</si>
  <si>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</si>
  <si>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</si>
  <si>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</si>
  <si>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</si>
  <si>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</si>
  <si>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</si>
  <si>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</si>
  <si>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</si>
  <si>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</si>
  <si>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</si>
  <si>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</si>
  <si>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</si>
  <si>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</si>
  <si>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</si>
  <si>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</si>
  <si>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</si>
  <si>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</si>
  <si>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</si>
  <si>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</si>
  <si>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</si>
  <si>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</si>
  <si>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</si>
  <si>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</si>
  <si>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</si>
  <si>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</si>
  <si>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</si>
  <si>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</si>
  <si>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</si>
  <si>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</si>
  <si>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</si>
  <si>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</si>
  <si>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</si>
  <si>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</si>
  <si>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</si>
  <si>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</si>
  <si>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</si>
  <si>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</si>
  <si>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</si>
  <si>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</si>
  <si>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</si>
  <si>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</si>
  <si>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</si>
  <si>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</si>
  <si>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</si>
  <si>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</si>
  <si>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</si>
  <si>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</si>
  <si>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</si>
  <si>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</si>
  <si>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</si>
  <si>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</si>
  <si>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</si>
  <si>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</si>
  <si>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</si>
  <si>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</si>
  <si>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</si>
  <si>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</si>
  <si>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</si>
  <si>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</si>
  <si>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</si>
  <si>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</si>
  <si>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</si>
  <si>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</si>
  <si>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</si>
  <si>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</si>
  <si>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</si>
  <si>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</si>
  <si>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</si>
  <si>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</si>
  <si>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</si>
  <si>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</si>
  <si>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</si>
  <si>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</si>
  <si>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</si>
  <si>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</si>
  <si>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</si>
  <si>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</si>
  <si>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</si>
  <si>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</si>
  <si>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</si>
  <si>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</si>
  <si>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</si>
  <si>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</si>
  <si>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</si>
  <si>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</si>
  <si>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</si>
  <si>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</si>
  <si>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</si>
  <si>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</si>
  <si>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</si>
  <si>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</si>
  <si>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</si>
  <si>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</si>
  <si>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</si>
  <si>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</si>
  <si>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</si>
  <si>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</si>
  <si>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</si>
  <si>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</si>
  <si>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</si>
  <si>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</si>
  <si>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</si>
  <si>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</si>
  <si>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</si>
  <si>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</si>
  <si>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</si>
  <si>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</si>
  <si>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</si>
  <si>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</si>
  <si>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</si>
  <si>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</si>
  <si>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</si>
  <si>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</si>
  <si>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</si>
  <si>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</si>
  <si>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</si>
  <si>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</si>
  <si>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</si>
  <si>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</si>
  <si>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</si>
  <si>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</si>
  <si>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</si>
  <si>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</si>
  <si>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</si>
  <si>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</si>
  <si>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</si>
  <si>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</si>
  <si>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</si>
  <si>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</si>
  <si>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</si>
  <si>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</si>
  <si>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</si>
  <si>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</si>
  <si>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</si>
  <si>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</si>
  <si>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</si>
  <si>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</si>
  <si>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</si>
  <si>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</si>
  <si>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</si>
  <si>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</si>
  <si>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</si>
  <si>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</si>
  <si>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</si>
  <si>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</si>
  <si>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</si>
  <si>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</si>
  <si>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</si>
  <si>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</si>
  <si>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</si>
  <si>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</si>
  <si>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</si>
  <si>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</si>
  <si>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</si>
  <si>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</si>
  <si>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</si>
  <si>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</si>
  <si>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</si>
  <si>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</si>
  <si>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</si>
  <si>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</si>
  <si>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</si>
  <si>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</si>
  <si>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</si>
  <si>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</si>
  <si>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</si>
  <si>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</si>
  <si>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</si>
  <si>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</si>
  <si>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</si>
  <si>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</si>
  <si>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</si>
  <si>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</si>
  <si>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</si>
  <si>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</si>
  <si>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</si>
  <si>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</si>
  <si>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</si>
  <si>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</si>
  <si>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</si>
  <si>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</si>
  <si>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</si>
  <si>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</si>
  <si>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</si>
  <si>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</si>
  <si>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</si>
  <si>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</si>
  <si>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</si>
  <si>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</si>
  <si>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</si>
  <si>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</si>
  <si>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</si>
  <si>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</si>
  <si>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</si>
  <si>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</si>
  <si>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</si>
  <si>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</si>
  <si>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</si>
  <si>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</si>
  <si>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</si>
  <si>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</si>
  <si>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</si>
  <si>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</si>
  <si>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</si>
  <si>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</si>
  <si>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</si>
  <si>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</si>
  <si>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</si>
  <si>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</si>
  <si>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</si>
  <si>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</si>
  <si>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</si>
  <si>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</si>
  <si>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</si>
  <si>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</si>
  <si>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</si>
  <si>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</si>
  <si>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</si>
  <si>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</si>
  <si>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</si>
  <si>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</si>
  <si>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</si>
  <si>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</si>
  <si>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</si>
  <si>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</si>
  <si>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</si>
  <si>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</si>
  <si>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</si>
  <si>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</si>
  <si>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</si>
  <si>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</si>
  <si>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</si>
  <si>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</si>
  <si>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</si>
  <si>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</si>
  <si>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</si>
  <si>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</si>
  <si>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</si>
  <si>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</si>
  <si>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</si>
  <si>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</si>
  <si>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</si>
  <si>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</si>
  <si>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</si>
  <si>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</si>
  <si>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</si>
  <si>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</si>
  <si>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</si>
  <si>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</si>
  <si>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</si>
  <si>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</si>
  <si>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</si>
  <si>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</si>
  <si>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</si>
  <si>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</si>
  <si>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</si>
  <si>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</si>
  <si>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</si>
  <si>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</si>
  <si>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</si>
  <si>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</si>
  <si>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</si>
  <si>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</si>
  <si>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</si>
  <si>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</si>
  <si>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</si>
  <si>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</si>
  <si>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</si>
  <si>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</si>
  <si>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</si>
  <si>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</si>
  <si>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</si>
  <si>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</si>
  <si>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</si>
  <si>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</si>
  <si>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</si>
  <si>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</si>
  <si>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</si>
  <si>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</si>
  <si>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</si>
  <si>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</si>
  <si>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</si>
  <si>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</si>
  <si>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</si>
  <si>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</si>
  <si>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</si>
  <si>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</si>
  <si>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</si>
  <si>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</si>
  <si>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</si>
  <si>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</si>
  <si>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</si>
  <si>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</si>
  <si>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</si>
  <si>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</si>
  <si>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</si>
  <si>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</si>
  <si>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</si>
  <si>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</si>
  <si>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</si>
  <si>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</si>
  <si>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</si>
  <si>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</si>
  <si>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</si>
  <si>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</si>
  <si>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</si>
  <si>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</si>
  <si>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</si>
  <si>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</si>
  <si>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</si>
  <si>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</si>
  <si>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</si>
  <si>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</si>
  <si>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</si>
  <si>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</si>
  <si>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</si>
  <si>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</si>
  <si>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</si>
  <si>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</si>
  <si>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</si>
  <si>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</si>
  <si>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</si>
  <si>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</si>
  <si>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</si>
  <si>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</si>
  <si>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</si>
  <si>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</si>
  <si>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</si>
  <si>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</si>
  <si>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</si>
  <si>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</si>
  <si>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</si>
  <si>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</si>
  <si>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</si>
  <si>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</si>
  <si>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</si>
  <si>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</si>
  <si>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</si>
  <si>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</si>
  <si>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</si>
  <si>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</si>
  <si>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</si>
  <si>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</si>
  <si>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</si>
  <si>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</si>
  <si>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</si>
  <si>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</si>
  <si>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</si>
  <si>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</si>
  <si>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</si>
  <si>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</si>
  <si>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</si>
  <si>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</si>
  <si>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</si>
  <si>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</si>
  <si>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</si>
  <si>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</si>
  <si>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</si>
  <si>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</si>
  <si>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</si>
  <si>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</si>
  <si>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</si>
  <si>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</si>
  <si>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</si>
  <si>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</si>
  <si>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</si>
  <si>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</si>
  <si>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</si>
  <si>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</si>
  <si>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</si>
  <si>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</si>
  <si>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</si>
  <si>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</si>
  <si>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</si>
  <si>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</si>
  <si>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</si>
  <si>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</si>
  <si>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</si>
  <si>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</si>
  <si>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</si>
  <si>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</si>
  <si>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</si>
  <si>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</si>
  <si>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</si>
  <si>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</si>
  <si>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</si>
  <si>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</si>
  <si>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</si>
  <si>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</si>
  <si>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</si>
  <si>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</si>
  <si>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</si>
  <si>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</si>
  <si>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</si>
  <si>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</si>
  <si>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</si>
  <si>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</si>
  <si>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</si>
  <si>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</si>
  <si>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</si>
  <si>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</si>
  <si>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</si>
  <si>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</si>
  <si>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</si>
  <si>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</si>
  <si>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</si>
  <si>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</si>
  <si>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</si>
  <si>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</si>
  <si>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</si>
  <si>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</si>
  <si>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</si>
  <si>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</si>
  <si>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</si>
  <si>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</si>
  <si>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</si>
  <si>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</si>
  <si>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</si>
  <si>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</si>
  <si>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</si>
  <si>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</si>
  <si>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</si>
  <si>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</si>
  <si>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</si>
  <si>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</si>
  <si>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</si>
  <si>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</si>
  <si>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</si>
  <si>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</si>
  <si>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</si>
  <si>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</si>
  <si>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</si>
  <si>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</si>
  <si>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</si>
  <si>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</si>
  <si>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</si>
  <si>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</si>
  <si>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</si>
  <si>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</si>
  <si>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</si>
  <si>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</si>
  <si>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</si>
  <si>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</si>
  <si>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</si>
  <si>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</si>
  <si>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</si>
  <si>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</si>
  <si>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</si>
  <si>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</si>
  <si>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</si>
  <si>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</si>
  <si>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</si>
  <si>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</si>
  <si>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</si>
  <si>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</si>
  <si>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</si>
  <si>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</si>
  <si>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</si>
  <si>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</si>
  <si>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</si>
  <si>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</si>
  <si>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</si>
  <si>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</si>
  <si>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</si>
  <si>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</si>
  <si>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</si>
  <si>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</si>
  <si>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</si>
  <si>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</si>
  <si>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</si>
  <si>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</si>
  <si>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</si>
  <si>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</si>
  <si>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</si>
  <si>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</si>
  <si>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</si>
  <si>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</si>
  <si>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</si>
  <si>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</si>
  <si>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</si>
  <si>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</si>
  <si>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</si>
  <si>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</si>
  <si>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</si>
  <si>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</si>
  <si>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</si>
  <si>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</si>
  <si>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</si>
  <si>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</si>
  <si>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</si>
  <si>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</si>
  <si>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</si>
  <si>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</si>
  <si>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</si>
  <si>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</si>
  <si>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</si>
  <si>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</si>
  <si>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</si>
  <si>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</si>
  <si>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</si>
  <si>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</si>
  <si>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</si>
  <si>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</si>
  <si>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</si>
  <si>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</si>
  <si>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</si>
  <si>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</si>
  <si>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</si>
  <si>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</si>
  <si>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</si>
  <si>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</si>
  <si>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</si>
  <si>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</si>
  <si>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</si>
  <si>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</si>
  <si>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</si>
  <si>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</si>
  <si>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</si>
  <si>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</si>
  <si>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</si>
  <si>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</si>
  <si>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</si>
  <si>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</si>
  <si>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</si>
  <si>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</si>
  <si>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</si>
  <si>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</si>
  <si>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</si>
  <si>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</si>
  <si>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</si>
  <si>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</si>
  <si>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</si>
  <si>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</si>
  <si>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</si>
  <si>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</si>
  <si>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</si>
  <si>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</si>
  <si>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</si>
  <si>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</si>
  <si>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</si>
  <si>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</si>
  <si>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</si>
  <si>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</si>
  <si>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</si>
  <si>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</si>
  <si>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</si>
  <si>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</si>
  <si>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</si>
  <si>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</si>
  <si>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</si>
  <si>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</si>
  <si>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</si>
  <si>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</si>
  <si>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</si>
  <si>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</si>
  <si>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</si>
  <si>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</si>
  <si>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</si>
  <si>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</si>
  <si>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</si>
  <si>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</si>
  <si>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</si>
  <si>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</si>
  <si>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</si>
  <si>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</si>
  <si>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</si>
  <si>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</si>
  <si>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</si>
  <si>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</si>
  <si>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</si>
  <si>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</si>
  <si>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</si>
  <si>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</si>
  <si>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</si>
  <si>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</si>
  <si>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</si>
  <si>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</si>
  <si>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</si>
  <si>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</si>
  <si>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</si>
  <si>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</si>
  <si>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</si>
  <si>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</si>
  <si>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</si>
  <si>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</si>
  <si>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</si>
  <si>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</si>
  <si>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</si>
  <si>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</si>
  <si>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</si>
  <si>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</si>
  <si>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</si>
  <si>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</si>
  <si>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</si>
  <si>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</si>
  <si>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</si>
  <si>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</si>
  <si>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</si>
  <si>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</si>
  <si>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</si>
  <si>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</si>
  <si>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</si>
  <si>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</si>
  <si>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</si>
  <si>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</si>
  <si>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</si>
  <si>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</si>
  <si>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</si>
  <si>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</si>
  <si>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</si>
  <si>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</si>
  <si>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</si>
  <si>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</si>
  <si>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</si>
  <si>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</si>
  <si>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</si>
  <si>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</si>
  <si>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</si>
  <si>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</si>
  <si>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</si>
  <si>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</si>
  <si>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</si>
  <si>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</si>
  <si>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</si>
  <si>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</si>
  <si>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</si>
  <si>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</si>
  <si>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</si>
  <si>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</si>
  <si>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</si>
  <si>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</si>
  <si>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</si>
  <si>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</si>
  <si>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</si>
  <si>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</si>
  <si>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</si>
  <si>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</si>
  <si>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</si>
  <si>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</si>
  <si>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</si>
  <si>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</si>
  <si>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</si>
  <si>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</si>
  <si>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</si>
  <si>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</si>
  <si>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</si>
  <si>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</si>
  <si>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</si>
  <si>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</si>
  <si>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</si>
  <si>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</si>
  <si>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</si>
  <si>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</si>
  <si>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</si>
  <si>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</si>
  <si>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</si>
  <si>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</si>
  <si>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</si>
  <si>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</si>
  <si>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</si>
  <si>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</si>
  <si>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</si>
  <si>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</si>
  <si>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</si>
  <si>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</si>
  <si>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</si>
  <si>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</si>
  <si>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</si>
  <si>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</si>
  <si>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</si>
  <si>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</si>
  <si>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</si>
  <si>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</si>
  <si>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</si>
  <si>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</si>
  <si>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</si>
  <si>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</si>
  <si>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</si>
  <si>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</si>
  <si>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</si>
  <si>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</si>
  <si>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</si>
  <si>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</si>
  <si>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</si>
  <si>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</si>
  <si>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</si>
  <si>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</si>
  <si>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</si>
  <si>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</si>
  <si>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</si>
  <si>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</si>
  <si>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</si>
  <si>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</si>
  <si>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</si>
  <si>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</si>
  <si>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</si>
  <si>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</si>
  <si>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</si>
  <si>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</si>
  <si>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</si>
  <si>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</si>
  <si>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</si>
  <si>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</si>
  <si>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</si>
  <si>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</si>
  <si>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</si>
  <si>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</si>
  <si>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</si>
  <si>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</si>
  <si>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</si>
  <si>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</si>
  <si>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</si>
  <si>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</si>
  <si>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</si>
  <si>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</si>
  <si>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</si>
  <si>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</si>
  <si>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</si>
  <si>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</si>
  <si>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</si>
  <si>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</si>
  <si>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</si>
  <si>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</si>
  <si>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</si>
  <si>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</si>
  <si>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</si>
  <si>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</si>
  <si>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</si>
  <si>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</si>
  <si>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</si>
  <si>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</si>
  <si>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</si>
  <si>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</si>
  <si>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</si>
  <si>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</si>
  <si>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</si>
  <si>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</si>
  <si>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</si>
  <si>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</si>
  <si>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</si>
  <si>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</si>
  <si>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</si>
  <si>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</si>
  <si>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</si>
  <si>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</si>
  <si>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</si>
  <si>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</si>
  <si>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</si>
  <si>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</si>
  <si>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</si>
  <si>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</si>
  <si>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</si>
  <si>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</si>
  <si>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</si>
  <si>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</si>
  <si>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</si>
  <si>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</si>
  <si>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</si>
  <si>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</si>
  <si>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</si>
  <si>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</si>
  <si>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</si>
  <si>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</si>
  <si>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</si>
  <si>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</si>
  <si>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</si>
  <si>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</si>
  <si>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</si>
  <si>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</si>
  <si>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</si>
  <si>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</si>
  <si>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</si>
  <si>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</si>
  <si>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</si>
  <si>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</si>
  <si>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</si>
  <si>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</si>
  <si>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</si>
  <si>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</si>
  <si>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</si>
  <si>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</si>
  <si>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</si>
  <si>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</si>
  <si>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</si>
  <si>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</si>
  <si>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</si>
  <si>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</si>
  <si>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</si>
  <si>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</si>
  <si>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</si>
  <si>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</si>
  <si>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</si>
  <si>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</si>
  <si>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</si>
  <si>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</si>
  <si>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</si>
  <si>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</si>
  <si>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</si>
  <si>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</si>
  <si>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</si>
  <si>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</si>
  <si>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</si>
  <si>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</si>
  <si>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</si>
  <si>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</si>
  <si>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</si>
  <si>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</si>
  <si>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</si>
  <si>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</si>
  <si>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</si>
  <si>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</si>
  <si>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</si>
  <si>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</si>
  <si>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</si>
  <si>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</si>
  <si>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</si>
  <si>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</si>
  <si>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</si>
  <si>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</si>
  <si>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</si>
  <si>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</si>
  <si>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</si>
  <si>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</si>
  <si>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</si>
  <si>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</si>
  <si>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</si>
  <si>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</si>
  <si>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</si>
  <si>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</si>
  <si>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</si>
  <si>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</si>
  <si>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</si>
  <si>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</si>
  <si>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</si>
  <si>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</si>
  <si>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</si>
  <si>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</si>
  <si>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</si>
  <si>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</si>
  <si>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</si>
  <si>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</si>
  <si>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</si>
  <si>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</si>
  <si>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</si>
  <si>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</si>
  <si>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</si>
  <si>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</si>
  <si>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</si>
  <si>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</si>
  <si>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</si>
  <si>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</si>
  <si>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</si>
  <si>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</si>
  <si>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</si>
  <si>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</si>
  <si>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</si>
  <si>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</si>
  <si>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</si>
  <si>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</si>
  <si>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</si>
  <si>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</si>
  <si>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</si>
  <si>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</si>
  <si>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</si>
  <si>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</si>
  <si>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</si>
  <si>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</si>
  <si>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</si>
  <si>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</si>
  <si>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</si>
  <si>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</si>
  <si>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</si>
  <si>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</si>
  <si>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</si>
  <si>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</si>
  <si>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</si>
  <si>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</si>
  <si>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</si>
  <si>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</si>
  <si>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</si>
  <si>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</si>
  <si>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</si>
  <si>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</si>
  <si>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</si>
  <si>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</si>
  <si>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</si>
  <si>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</si>
  <si>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</si>
  <si>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</si>
  <si>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</si>
  <si>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</si>
  <si>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</si>
  <si>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</si>
  <si>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</si>
  <si>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</si>
  <si>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</si>
  <si>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</si>
  <si>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</si>
  <si>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</si>
  <si>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</si>
  <si>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</si>
  <si>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</si>
  <si>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</si>
  <si>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</si>
  <si>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</si>
  <si>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</si>
  <si>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</si>
  <si>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</si>
  <si>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</si>
  <si>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</si>
  <si>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</si>
  <si>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</si>
  <si>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</si>
  <si>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</si>
  <si>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</si>
  <si>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</si>
  <si>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</si>
  <si>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</si>
  <si>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</si>
  <si>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</si>
  <si>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</si>
  <si>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</si>
  <si>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</si>
  <si>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</si>
  <si>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</si>
  <si>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</si>
  <si>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</si>
  <si>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</si>
  <si>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</si>
  <si>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</si>
  <si>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</si>
  <si>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</si>
  <si>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</si>
  <si>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</si>
  <si>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</si>
  <si>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</si>
  <si>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</si>
  <si>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</si>
  <si>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</si>
  <si>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</si>
  <si>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</si>
  <si>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</si>
  <si>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</si>
  <si>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</si>
  <si>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</si>
  <si>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</si>
  <si>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</si>
  <si>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</si>
  <si>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</si>
  <si>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</si>
  <si>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</si>
  <si>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</si>
  <si>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</si>
  <si>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</si>
  <si>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</si>
  <si>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</si>
  <si>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</si>
  <si>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</si>
  <si>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</si>
  <si>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</si>
  <si>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</si>
  <si>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</si>
  <si>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</si>
  <si>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</si>
  <si>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</si>
  <si>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</si>
  <si>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</si>
  <si>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</si>
  <si>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</si>
  <si>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</si>
  <si>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</si>
  <si>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</si>
  <si>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</si>
  <si>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</si>
  <si>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</si>
  <si>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</si>
  <si>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</si>
  <si>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</si>
  <si>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</si>
  <si>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</si>
  <si>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</si>
  <si>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</si>
  <si>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</si>
  <si>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</si>
  <si>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</si>
  <si>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</si>
  <si>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</si>
  <si>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</si>
  <si>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</si>
  <si>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</si>
  <si>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</si>
  <si>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</si>
  <si>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</si>
  <si>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</si>
  <si>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</si>
  <si>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</si>
  <si>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</si>
  <si>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</si>
  <si>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</si>
  <si>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</si>
  <si>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</si>
  <si>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</si>
  <si>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</si>
  <si>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</si>
  <si>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</si>
  <si>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</si>
  <si>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</si>
  <si>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</si>
  <si>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</si>
  <si>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</si>
  <si>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</si>
  <si>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</si>
  <si>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</si>
  <si>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</si>
  <si>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</si>
  <si>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</si>
  <si>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</si>
  <si>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</si>
  <si>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</si>
  <si>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</si>
  <si>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</si>
  <si>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</si>
  <si>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</si>
  <si>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</si>
  <si>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</si>
  <si>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</si>
  <si>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</si>
  <si>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</si>
  <si>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</si>
  <si>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</si>
  <si>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</si>
  <si>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</si>
  <si>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</si>
  <si>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</si>
  <si>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</si>
  <si>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</si>
  <si>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</si>
  <si>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</si>
  <si>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</si>
  <si>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</si>
  <si>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</si>
  <si>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</si>
  <si>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</si>
  <si>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</si>
  <si>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</si>
  <si>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</si>
  <si>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</si>
  <si>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</si>
  <si>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</si>
  <si>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</si>
  <si>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</si>
  <si>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</si>
  <si>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</si>
  <si>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</si>
  <si>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</si>
  <si>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</si>
  <si>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</si>
  <si>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</si>
  <si>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</si>
  <si>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</si>
  <si>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</si>
  <si>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</si>
  <si>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</si>
  <si>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</si>
  <si>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</si>
  <si>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</si>
  <si>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</si>
  <si>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</si>
  <si>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</si>
  <si>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</si>
  <si>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</si>
  <si>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</si>
  <si>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</si>
  <si>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</si>
  <si>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</si>
  <si>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</si>
  <si>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</si>
  <si>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</si>
  <si>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</si>
  <si>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</si>
  <si>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</si>
  <si>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</si>
  <si>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</si>
  <si>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</si>
  <si>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</si>
  <si>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</si>
  <si>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</si>
  <si>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</si>
  <si>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</si>
  <si>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</si>
  <si>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</si>
  <si>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</si>
  <si>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</si>
  <si>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</si>
  <si>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</si>
  <si>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</si>
  <si>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</si>
  <si>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</si>
  <si>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</si>
  <si>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</si>
  <si>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</si>
  <si>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</si>
  <si>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</si>
  <si>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</si>
  <si>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</si>
  <si>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</si>
  <si>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</si>
  <si>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</si>
  <si>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</si>
  <si>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</si>
  <si>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</si>
  <si>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</si>
  <si>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</si>
  <si>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</si>
  <si>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</si>
  <si>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</si>
  <si>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</si>
  <si>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</si>
  <si>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</si>
  <si>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</si>
  <si>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</si>
  <si>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</si>
  <si>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</si>
  <si>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</si>
  <si>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</si>
  <si>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</si>
  <si>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</si>
  <si>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</si>
  <si>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</si>
  <si>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</si>
  <si>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</si>
  <si>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</si>
  <si>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</si>
  <si>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</si>
  <si>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</si>
  <si>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</si>
  <si>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</si>
  <si>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</si>
  <si>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</si>
  <si>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</si>
  <si>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</si>
  <si>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</si>
  <si>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</si>
  <si>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</si>
  <si>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</si>
  <si>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</si>
  <si>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</si>
  <si>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</si>
  <si>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</si>
  <si>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</si>
  <si>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</si>
  <si>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</si>
  <si>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</si>
  <si>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</si>
  <si>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</si>
  <si>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</si>
  <si>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</si>
  <si>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</si>
  <si>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</si>
  <si>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</si>
  <si>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</si>
  <si>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</si>
  <si>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</si>
  <si>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</si>
  <si>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</si>
  <si>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</si>
  <si>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</si>
  <si>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</si>
  <si>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</si>
  <si>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</si>
  <si>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</si>
  <si>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</si>
  <si>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</si>
  <si>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</si>
  <si>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</si>
  <si>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</si>
  <si>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</si>
  <si>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</si>
  <si>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</si>
  <si>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</si>
  <si>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</si>
  <si>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</si>
  <si>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</si>
  <si>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</si>
  <si>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</si>
  <si>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</si>
  <si>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</si>
  <si>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</si>
  <si>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</si>
  <si>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</si>
  <si>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</si>
  <si>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</si>
  <si>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</si>
  <si>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</si>
  <si>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</si>
  <si>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</si>
  <si>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</si>
  <si>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</si>
  <si>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</si>
  <si>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</si>
  <si>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</si>
  <si>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</si>
  <si>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</si>
  <si>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</si>
  <si>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</si>
  <si>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</si>
  <si>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</si>
  <si>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</si>
  <si>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</si>
  <si>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</si>
  <si>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</si>
  <si>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</si>
  <si>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</si>
  <si>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</si>
  <si>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</si>
  <si>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</si>
  <si>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</si>
  <si>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</si>
  <si>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</si>
  <si>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</si>
  <si>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</si>
  <si>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</si>
  <si>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</si>
  <si>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</si>
  <si>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</si>
  <si>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</si>
  <si>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</si>
  <si>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</si>
  <si>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</si>
  <si>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</si>
  <si>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</si>
  <si>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</si>
  <si>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</si>
  <si>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</si>
  <si>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</si>
  <si>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</si>
  <si>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</si>
  <si>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</si>
  <si>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</si>
  <si>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</si>
  <si>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</si>
  <si>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</si>
  <si>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</si>
  <si>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</si>
  <si>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</si>
  <si>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</si>
  <si>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</si>
  <si>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</si>
  <si>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</si>
  <si>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</si>
  <si>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</si>
  <si>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</si>
  <si>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</si>
  <si>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</si>
  <si>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</si>
  <si>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</si>
  <si>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</si>
  <si>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</si>
  <si>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</si>
  <si>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</si>
  <si>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</si>
  <si>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</si>
  <si>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</si>
  <si>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</si>
  <si>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</si>
  <si>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</si>
  <si>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</si>
  <si>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</si>
  <si>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</si>
  <si>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</si>
  <si>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</si>
  <si>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</si>
  <si>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</si>
  <si>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</si>
  <si>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</si>
  <si>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</si>
  <si>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</si>
  <si>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</si>
  <si>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</si>
  <si>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</si>
  <si>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</si>
  <si>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</si>
  <si>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</si>
  <si>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</si>
  <si>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</si>
  <si>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</si>
  <si>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</si>
  <si>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</si>
  <si>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</si>
  <si>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</si>
  <si>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</si>
  <si>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</si>
  <si>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</si>
  <si>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</si>
  <si>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</si>
  <si>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</si>
  <si>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</si>
  <si>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</si>
  <si>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</si>
  <si>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</si>
  <si>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</si>
  <si>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</si>
  <si>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</si>
  <si>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</si>
  <si>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</si>
  <si>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</si>
  <si>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</si>
  <si>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</si>
  <si>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</si>
  <si>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</si>
  <si>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</si>
  <si>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</si>
  <si>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</si>
  <si>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</si>
  <si>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</si>
  <si>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</si>
  <si>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</si>
  <si>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</si>
  <si>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</si>
  <si>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</si>
  <si>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</si>
  <si>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</si>
  <si>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</si>
  <si>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</si>
  <si>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</si>
  <si>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</si>
  <si>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</si>
  <si>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</si>
  <si>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</si>
  <si>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</si>
  <si>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</si>
  <si>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</si>
  <si>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</si>
  <si>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</si>
  <si>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</si>
  <si>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</si>
  <si>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</si>
  <si>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</si>
  <si>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</si>
  <si>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</si>
  <si>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</si>
  <si>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</si>
  <si>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</si>
  <si>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</si>
  <si>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</si>
  <si>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</si>
  <si>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</si>
  <si>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</si>
  <si>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</si>
  <si>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</si>
  <si>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</si>
  <si>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</si>
  <si>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</si>
  <si>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</si>
  <si>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</si>
  <si>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</si>
  <si>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</si>
  <si>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</si>
  <si>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</si>
  <si>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</si>
  <si>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</si>
  <si>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</si>
  <si>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</si>
  <si>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</si>
  <si>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</si>
  <si>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</si>
  <si>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</si>
  <si>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</si>
  <si>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</si>
  <si>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</si>
  <si>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</si>
  <si>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</si>
  <si>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</si>
  <si>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</si>
  <si>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</si>
  <si>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</si>
  <si>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</si>
  <si>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</si>
  <si>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</si>
  <si>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</si>
  <si>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</si>
  <si>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</si>
  <si>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</si>
  <si>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</si>
  <si>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</si>
  <si>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</si>
  <si>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</si>
  <si>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</si>
  <si>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</si>
  <si>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</si>
  <si>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</si>
  <si>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</si>
  <si>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</si>
  <si>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</si>
  <si>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</si>
  <si>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</si>
  <si>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</si>
  <si>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</si>
  <si>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</si>
  <si>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</si>
  <si>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</si>
  <si>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</si>
  <si>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</si>
  <si>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</si>
  <si>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</si>
  <si>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</si>
  <si>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</si>
  <si>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</si>
  <si>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</si>
  <si>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</si>
  <si>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</si>
  <si>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</si>
  <si>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</si>
  <si>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</si>
  <si>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</si>
  <si>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</si>
  <si>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</si>
  <si>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</si>
  <si>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</si>
  <si>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</si>
  <si>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</si>
  <si>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</si>
  <si>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</si>
  <si>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</si>
  <si>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</si>
  <si>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</si>
  <si>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</si>
  <si>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</si>
  <si>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</si>
  <si>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</si>
  <si>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</si>
  <si>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</si>
  <si>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</si>
  <si>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</si>
  <si>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</si>
  <si>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</si>
  <si>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</si>
  <si>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</si>
  <si>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</si>
  <si>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</si>
  <si>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</si>
  <si>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</si>
  <si>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</si>
  <si>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</si>
  <si>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</si>
  <si>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</si>
  <si>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</si>
  <si>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</si>
  <si>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</si>
  <si>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</si>
  <si>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</si>
  <si>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</si>
  <si>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</si>
  <si>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</si>
  <si>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</si>
  <si>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</si>
  <si>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</si>
  <si>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</si>
  <si>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</si>
  <si>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</si>
  <si>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</si>
  <si>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</si>
  <si>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</si>
  <si>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</si>
  <si>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</si>
  <si>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</si>
  <si>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</si>
  <si>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</si>
  <si>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</si>
  <si>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</si>
  <si>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</si>
  <si>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</si>
  <si>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</si>
  <si>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</si>
  <si>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</si>
  <si>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</si>
  <si>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</si>
  <si>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</si>
  <si>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</si>
  <si>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</si>
  <si>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</si>
  <si>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</si>
  <si>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</si>
  <si>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</si>
  <si>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</si>
  <si>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</si>
  <si>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</si>
  <si>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</si>
  <si>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</si>
  <si>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</si>
  <si>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</si>
  <si>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</si>
  <si>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</si>
  <si>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</si>
  <si>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</si>
  <si>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</si>
  <si>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</si>
  <si>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</si>
  <si>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</si>
  <si>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</si>
  <si>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</si>
  <si>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</si>
  <si>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</si>
  <si>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</si>
  <si>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</si>
  <si>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</si>
  <si>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</si>
  <si>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</si>
  <si>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</si>
  <si>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</si>
  <si>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</si>
  <si>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</si>
  <si>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</si>
  <si>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</si>
  <si>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</si>
  <si>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</si>
  <si>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</si>
  <si>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</si>
  <si>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</si>
  <si>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</si>
  <si>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</si>
  <si>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</si>
  <si>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</si>
  <si>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</si>
  <si>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</si>
  <si>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</si>
  <si>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</si>
  <si>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</si>
  <si>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</si>
  <si>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</si>
  <si>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</si>
  <si>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</si>
  <si>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</si>
  <si>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</si>
  <si>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</si>
  <si>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</si>
  <si>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</si>
  <si>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</si>
  <si>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</si>
  <si>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</si>
  <si>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</si>
  <si>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</si>
  <si>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</si>
  <si>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</si>
  <si>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</si>
  <si>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</si>
  <si>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</si>
  <si>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</si>
  <si>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</si>
  <si>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</si>
  <si>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</si>
  <si>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</si>
  <si>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</si>
  <si>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</si>
  <si>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</si>
  <si>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</si>
  <si>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</si>
  <si>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</si>
  <si>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</si>
  <si>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</si>
  <si>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</si>
  <si>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</si>
  <si>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</si>
  <si>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</si>
  <si>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</si>
  <si>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</si>
  <si>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</si>
  <si>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</si>
  <si>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</si>
  <si>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</si>
  <si>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</si>
  <si>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</si>
  <si>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</si>
  <si>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</si>
  <si>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</si>
  <si>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</si>
  <si>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</si>
  <si>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</si>
  <si>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</si>
  <si>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</si>
  <si>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</si>
  <si>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</si>
  <si>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</si>
  <si>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</si>
  <si>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</si>
  <si>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</si>
  <si>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</si>
  <si>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</si>
  <si>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</si>
  <si>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</si>
  <si>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</si>
  <si>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</si>
  <si>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</si>
  <si>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</si>
  <si>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</si>
  <si>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</si>
  <si>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</si>
  <si>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</si>
  <si>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</si>
  <si>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</si>
  <si>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</si>
  <si>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</si>
  <si>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</si>
  <si>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</si>
  <si>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</si>
  <si>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</si>
  <si>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</si>
  <si>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</si>
  <si>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</si>
  <si>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</si>
  <si>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</si>
  <si>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</si>
  <si>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</si>
  <si>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</si>
  <si>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</si>
  <si>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</si>
  <si>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</si>
  <si>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</si>
  <si>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</si>
  <si>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</si>
  <si>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</si>
  <si>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</si>
  <si>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</si>
  <si>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</si>
  <si>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</si>
  <si>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</si>
  <si>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</si>
  <si>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</si>
  <si>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</si>
  <si>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</si>
  <si>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</si>
  <si>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</si>
  <si>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</si>
  <si>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</si>
  <si>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</si>
  <si>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</si>
  <si>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</si>
  <si>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</si>
  <si>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</si>
  <si>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</si>
  <si>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</si>
  <si>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</si>
  <si>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</si>
  <si>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</si>
  <si>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</si>
  <si>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</si>
  <si>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</si>
  <si>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</si>
  <si>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</si>
  <si>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</si>
  <si>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</si>
  <si>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</si>
  <si>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</si>
  <si>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</si>
  <si>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</si>
  <si>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</si>
  <si>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</si>
  <si>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</si>
  <si>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</si>
  <si>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</si>
  <si>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</si>
  <si>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</si>
  <si>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</si>
  <si>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</si>
  <si>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</si>
  <si>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</si>
  <si>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</si>
  <si>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</si>
  <si>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</si>
  <si>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</si>
  <si>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</si>
  <si>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</si>
  <si>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</si>
  <si>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</si>
  <si>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</si>
  <si>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</si>
  <si>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</si>
  <si>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</si>
  <si>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</si>
  <si>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</si>
  <si>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</si>
  <si>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</si>
  <si>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</si>
  <si>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</si>
  <si>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</si>
  <si>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</si>
  <si>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</si>
  <si>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</si>
  <si>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</si>
  <si>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</si>
  <si>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</si>
  <si>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</si>
  <si>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</si>
  <si>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</si>
  <si>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</si>
  <si>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</si>
  <si>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</si>
  <si>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</si>
  <si>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</si>
  <si>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</si>
  <si>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</si>
  <si>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</si>
  <si>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</si>
  <si>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</si>
  <si>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</si>
  <si>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</si>
  <si>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</si>
  <si>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</si>
  <si>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</si>
  <si>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</si>
  <si>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</si>
  <si>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</si>
  <si>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</si>
  <si>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</si>
  <si>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</si>
  <si>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</si>
  <si>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</si>
  <si>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</si>
  <si>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</si>
  <si>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</si>
  <si>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</si>
  <si>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</si>
  <si>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</si>
  <si>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</si>
  <si>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</si>
  <si>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</si>
  <si>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</si>
  <si>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</si>
  <si>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</si>
  <si>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</si>
  <si>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</si>
  <si>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</si>
  <si>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</si>
  <si>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</si>
  <si>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</si>
  <si>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</si>
  <si>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</si>
  <si>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</si>
  <si>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</si>
  <si>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</si>
  <si>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</si>
  <si>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</si>
  <si>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</si>
  <si>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</si>
  <si>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</si>
  <si>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</si>
  <si>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</si>
  <si>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</si>
  <si>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</si>
  <si>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</si>
  <si>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</si>
  <si>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</si>
  <si>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</si>
  <si>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</si>
  <si>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</si>
  <si>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</si>
  <si>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</si>
  <si>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</si>
  <si>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</si>
  <si>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</si>
  <si>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</si>
  <si>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</si>
  <si>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</si>
  <si>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</si>
  <si>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</si>
  <si>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</si>
  <si>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</si>
  <si>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</si>
  <si>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</si>
  <si>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</si>
  <si>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</si>
  <si>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</si>
  <si>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</si>
  <si>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</si>
  <si>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</si>
  <si>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</si>
  <si>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</si>
  <si>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</si>
  <si>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</si>
  <si>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</si>
  <si>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</si>
  <si>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</si>
  <si>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</si>
  <si>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</si>
  <si>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</si>
  <si>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</si>
  <si>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</si>
  <si>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</si>
  <si>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</si>
  <si>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</si>
  <si>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</si>
  <si>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</si>
  <si>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</si>
  <si>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</si>
  <si>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</si>
  <si>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</si>
  <si>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</si>
  <si>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</si>
  <si>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</si>
  <si>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</si>
  <si>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</si>
  <si>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</si>
  <si>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</si>
  <si>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</si>
  <si>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</si>
  <si>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</si>
  <si>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</si>
  <si>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</si>
  <si>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</si>
  <si>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</si>
  <si>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</si>
  <si>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</si>
  <si>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</si>
  <si>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</si>
  <si>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</si>
  <si>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</si>
  <si>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</si>
  <si>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</si>
  <si>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</si>
  <si>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</si>
  <si>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</si>
  <si>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</si>
  <si>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</si>
  <si>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</si>
  <si>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</si>
  <si>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</si>
  <si>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</si>
  <si>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</si>
  <si>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</si>
  <si>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</si>
  <si>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</si>
  <si>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</si>
  <si>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</si>
  <si>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</si>
  <si>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</si>
  <si>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</si>
  <si>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</si>
  <si>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</si>
  <si>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</si>
  <si>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</si>
  <si>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</si>
  <si>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</si>
  <si>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</si>
  <si>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</si>
  <si>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</si>
  <si>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</si>
  <si>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</si>
  <si>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</si>
  <si>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</si>
  <si>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</si>
  <si>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</si>
  <si>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</si>
  <si>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</si>
  <si>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</si>
  <si>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</si>
  <si>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</si>
  <si>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</si>
  <si>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</si>
  <si>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</si>
  <si>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</si>
  <si>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</si>
  <si>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</si>
  <si>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</si>
  <si>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</si>
  <si>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</si>
  <si>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</si>
  <si>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</si>
  <si>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</si>
  <si>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</si>
  <si>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</si>
  <si>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</si>
  <si>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</si>
  <si>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</si>
  <si>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</si>
  <si>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</si>
  <si>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</si>
  <si>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</si>
  <si>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</si>
  <si>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</si>
  <si>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</si>
  <si>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</si>
  <si>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</si>
  <si>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</si>
  <si>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</si>
  <si>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</si>
  <si>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</si>
  <si>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</si>
  <si>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</si>
  <si>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</si>
  <si>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</si>
  <si>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</si>
  <si>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</si>
  <si>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</si>
  <si>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</si>
  <si>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</si>
  <si>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</si>
  <si>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</si>
  <si>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</si>
  <si>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</si>
  <si>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</si>
  <si>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</si>
  <si>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</si>
  <si>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</si>
  <si>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</si>
  <si>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</si>
  <si>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</si>
  <si>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</si>
  <si>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</si>
  <si>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</si>
  <si>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</si>
  <si>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</si>
  <si>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</si>
  <si>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</si>
  <si>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</si>
  <si>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</si>
  <si>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</si>
  <si>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</si>
  <si>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</si>
  <si>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</si>
  <si>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</si>
  <si>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</si>
  <si>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</si>
  <si>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</si>
  <si>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</si>
  <si>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</si>
  <si>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</si>
  <si>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</si>
  <si>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</si>
  <si>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</si>
  <si>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</si>
  <si>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</si>
  <si>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</si>
  <si>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</si>
  <si>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</si>
  <si>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</si>
  <si>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</si>
  <si>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</si>
  <si>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</si>
  <si>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</si>
  <si>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</si>
  <si>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</si>
  <si>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</si>
  <si>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</si>
  <si>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</si>
  <si>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</si>
  <si>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</si>
  <si>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</si>
  <si>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</si>
  <si>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</si>
  <si>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</si>
  <si>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</si>
  <si>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</si>
  <si>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</si>
  <si>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</si>
  <si>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</si>
  <si>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</si>
  <si>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</si>
  <si>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</si>
  <si>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</si>
  <si>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</si>
  <si>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</si>
  <si>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</si>
  <si>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</si>
  <si>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</si>
  <si>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</si>
  <si>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</si>
  <si>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</si>
  <si>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</si>
  <si>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</si>
  <si>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</si>
  <si>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</si>
  <si>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</si>
  <si>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</si>
  <si>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</si>
  <si>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</si>
  <si>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</si>
  <si>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</si>
  <si>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</si>
  <si>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</si>
  <si>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</si>
  <si>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</si>
  <si>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</si>
  <si>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</si>
  <si>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</si>
  <si>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</si>
  <si>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</si>
  <si>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</si>
  <si>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</si>
  <si>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</si>
  <si>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</si>
  <si>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</si>
  <si>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</si>
  <si>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</si>
  <si>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</si>
  <si>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</si>
  <si>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</si>
  <si>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</si>
  <si>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</si>
  <si>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</si>
  <si>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</si>
  <si>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</si>
  <si>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</si>
  <si>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</si>
  <si>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</si>
  <si>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</si>
  <si>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</si>
  <si>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</si>
  <si>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</si>
  <si>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</si>
  <si>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</si>
  <si>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</si>
  <si>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</si>
  <si>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</si>
  <si>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</si>
  <si>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</si>
  <si>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</si>
  <si>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</si>
  <si>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</si>
  <si>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</si>
  <si>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</si>
  <si>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</si>
  <si>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</si>
  <si>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</si>
  <si>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</si>
  <si>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</si>
  <si>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</si>
  <si>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</si>
  <si>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</si>
  <si>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</si>
  <si>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</si>
  <si>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</si>
  <si>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</si>
  <si>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</si>
  <si>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</si>
  <si>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</si>
  <si>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</si>
  <si>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</si>
  <si>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</si>
  <si>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</si>
  <si>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</si>
  <si>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</si>
  <si>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</si>
  <si>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</si>
  <si>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</si>
  <si>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</si>
  <si>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</si>
  <si>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</si>
  <si>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</si>
  <si>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</si>
  <si>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</si>
  <si>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</si>
  <si>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</si>
  <si>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</si>
  <si>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</si>
  <si>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</si>
  <si>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</si>
  <si>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</si>
  <si>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</si>
  <si>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</si>
  <si>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</si>
  <si>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</si>
  <si>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</si>
  <si>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</si>
  <si>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</si>
  <si>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</si>
  <si>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</si>
  <si>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</si>
  <si>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</si>
  <si>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</si>
  <si>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</si>
  <si>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</si>
  <si>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</si>
  <si>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</si>
  <si>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</si>
  <si>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</si>
  <si>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</si>
  <si>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</si>
  <si>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</si>
  <si>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</si>
  <si>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</si>
  <si>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</si>
  <si>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</si>
  <si>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</si>
  <si>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</si>
  <si>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</si>
  <si>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</si>
  <si>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</si>
  <si>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</si>
  <si>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</si>
  <si>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</si>
  <si>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</si>
  <si>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</si>
  <si>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</si>
  <si>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</si>
  <si>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</si>
  <si>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</si>
  <si>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</si>
  <si>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</si>
  <si>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</si>
  <si>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</si>
  <si>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</si>
  <si>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</si>
  <si>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</si>
  <si>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</si>
  <si>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</si>
  <si>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</si>
  <si>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</si>
  <si>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</si>
  <si>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</si>
  <si>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</si>
  <si>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</si>
  <si>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</si>
  <si>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</si>
  <si>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</si>
  <si>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</si>
  <si>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</si>
  <si>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</si>
  <si>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</si>
  <si>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</si>
  <si>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</si>
  <si>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</si>
  <si>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</si>
  <si>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</si>
  <si>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</si>
  <si>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</si>
  <si>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</si>
  <si>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</si>
  <si>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</si>
  <si>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</si>
  <si>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</si>
  <si>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</si>
  <si>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</si>
  <si>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</si>
  <si>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</si>
  <si>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</si>
  <si>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</si>
  <si>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</si>
  <si>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</si>
  <si>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</si>
  <si>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</si>
  <si>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</si>
  <si>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</si>
  <si>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</si>
  <si>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</si>
  <si>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</si>
  <si>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</si>
  <si>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</si>
  <si>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</si>
  <si>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</si>
  <si>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</si>
  <si>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</si>
  <si>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</si>
  <si>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</si>
  <si>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</si>
  <si>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</si>
  <si>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</si>
  <si>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</si>
  <si>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</si>
  <si>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</si>
  <si>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</si>
  <si>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</si>
  <si>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</si>
  <si>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</si>
  <si>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</si>
  <si>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</si>
  <si>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</si>
  <si>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</si>
  <si>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</si>
  <si>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</si>
  <si>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</si>
  <si>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</si>
  <si>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</si>
  <si>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</si>
  <si>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</si>
  <si>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</si>
  <si>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</si>
  <si>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</si>
  <si>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</si>
  <si>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</si>
  <si>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</si>
  <si>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</si>
  <si>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</si>
  <si>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</si>
  <si>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</si>
  <si>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</si>
  <si>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</si>
  <si>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</si>
  <si>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</si>
  <si>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</si>
  <si>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</si>
  <si>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</si>
  <si>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</si>
  <si>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</si>
  <si>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</si>
  <si>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</si>
  <si>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</si>
  <si>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</si>
  <si>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</si>
  <si>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</si>
  <si>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</si>
  <si>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</si>
  <si>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</si>
  <si>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</si>
  <si>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</si>
  <si>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</si>
  <si>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</si>
  <si>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</si>
  <si>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</si>
  <si>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</si>
  <si>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</si>
  <si>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</si>
  <si>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</si>
  <si>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</si>
  <si>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</si>
  <si>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</si>
  <si>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</si>
  <si>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</si>
  <si>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</si>
  <si>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</si>
  <si>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</si>
  <si>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</si>
  <si>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</si>
  <si>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</si>
  <si>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</si>
  <si>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</si>
  <si>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</si>
  <si>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</si>
  <si>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</si>
  <si>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</si>
  <si>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</si>
  <si>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</si>
  <si>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</si>
  <si>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</si>
  <si>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</si>
  <si>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</si>
  <si>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</si>
  <si>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</si>
  <si>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</si>
  <si>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</si>
  <si>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</si>
  <si>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</si>
  <si>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</si>
  <si>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</si>
  <si>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</si>
  <si>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</si>
  <si>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</si>
  <si>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</si>
  <si>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</si>
  <si>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</si>
  <si>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</si>
  <si>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</si>
  <si>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</si>
  <si>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</si>
  <si>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</si>
  <si>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</si>
  <si>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</si>
  <si>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</si>
  <si>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</si>
  <si>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</si>
  <si>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</si>
  <si>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</si>
  <si>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</si>
  <si>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</si>
  <si>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</si>
  <si>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</si>
  <si>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</si>
  <si>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</si>
  <si>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</si>
  <si>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</si>
  <si>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</si>
  <si>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</si>
  <si>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</si>
  <si>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</si>
  <si>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</si>
  <si>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</si>
  <si>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</si>
  <si>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</si>
  <si>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</si>
  <si>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</si>
  <si>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</si>
  <si>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</si>
  <si>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</si>
  <si>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</si>
  <si>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</si>
  <si>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</si>
  <si>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</si>
  <si>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</si>
  <si>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</si>
  <si>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</si>
  <si>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</si>
  <si>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</si>
  <si>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</si>
  <si>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</si>
  <si>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</si>
  <si>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</si>
  <si>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</si>
  <si>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</si>
  <si>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</si>
  <si>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</si>
  <si>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</si>
  <si>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</si>
  <si>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</si>
  <si>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</si>
  <si>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</si>
  <si>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</si>
  <si>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</si>
  <si>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</si>
  <si>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</si>
  <si>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</si>
  <si>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</si>
  <si>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</si>
  <si>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</si>
  <si>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</si>
  <si>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</si>
  <si>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</si>
  <si>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</si>
  <si>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</si>
  <si>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</si>
  <si>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</si>
  <si>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</si>
  <si>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</si>
  <si>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</si>
  <si>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</si>
  <si>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</si>
  <si>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</si>
  <si>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</si>
  <si>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</si>
  <si>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</si>
  <si>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</si>
  <si>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</si>
  <si>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</si>
  <si>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</si>
  <si>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</si>
  <si>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</si>
  <si>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</si>
  <si>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</si>
  <si>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</si>
  <si>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</si>
  <si>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</si>
  <si>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</si>
  <si>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</si>
  <si>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</si>
  <si>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</si>
  <si>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</si>
  <si>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</si>
  <si>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</si>
  <si>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</si>
  <si>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</si>
  <si>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</si>
  <si>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</si>
  <si>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</si>
  <si>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</si>
  <si>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</si>
  <si>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</si>
  <si>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</si>
  <si>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</si>
  <si>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</si>
  <si>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</si>
  <si>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</si>
  <si>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</si>
  <si>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</si>
  <si>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</si>
  <si>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</si>
  <si>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</si>
  <si>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</si>
  <si>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</si>
  <si>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</si>
  <si>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</si>
  <si>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</si>
  <si>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</si>
  <si>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</si>
  <si>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</si>
  <si>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</si>
  <si>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</si>
  <si>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</si>
  <si>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</si>
  <si>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</si>
  <si>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</si>
  <si>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</si>
  <si>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</si>
  <si>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</si>
  <si>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</si>
  <si>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</si>
  <si>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</si>
  <si>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</si>
  <si>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</si>
  <si>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</si>
  <si>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</si>
  <si>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</si>
  <si>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</si>
  <si>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</si>
  <si>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</si>
  <si>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</si>
  <si>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</si>
  <si>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</si>
  <si>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</si>
  <si>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</si>
  <si>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</si>
  <si>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</si>
  <si>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</si>
  <si>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</si>
  <si>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</si>
  <si>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</si>
  <si>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</si>
  <si>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</si>
  <si>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</si>
  <si>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</si>
  <si>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</si>
  <si>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</si>
  <si>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</si>
  <si>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</si>
  <si>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</si>
  <si>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</si>
  <si>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</si>
  <si>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</si>
  <si>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</si>
  <si>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</si>
  <si>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</si>
  <si>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</si>
  <si>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</si>
  <si>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</si>
  <si>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</si>
  <si>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</si>
  <si>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</si>
  <si>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</si>
  <si>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</si>
  <si>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</si>
  <si>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</si>
  <si>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</si>
  <si>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</si>
  <si>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</si>
  <si>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</si>
  <si>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</si>
  <si>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</si>
  <si>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</si>
  <si>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</si>
  <si>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</si>
  <si>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</si>
  <si>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</si>
  <si>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</si>
  <si>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</si>
  <si>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</si>
  <si>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</si>
  <si>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</si>
  <si>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</si>
  <si>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</si>
  <si>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</si>
  <si>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</si>
  <si>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</si>
  <si>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</si>
  <si>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</si>
  <si>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</si>
  <si>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</si>
  <si>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</si>
  <si>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</si>
  <si>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</si>
  <si>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</si>
  <si>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</si>
  <si>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</si>
  <si>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</si>
  <si>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</si>
  <si>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</si>
  <si>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</si>
  <si>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</si>
  <si>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</si>
  <si>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</si>
  <si>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</si>
  <si>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</si>
  <si>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</si>
  <si>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</si>
  <si>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</si>
  <si>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</si>
  <si>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</si>
  <si>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</si>
  <si>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</si>
  <si>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</si>
  <si>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</si>
  <si>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</si>
  <si>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</si>
  <si>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</si>
  <si>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</si>
  <si>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</si>
  <si>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</si>
  <si>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</si>
  <si>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</si>
  <si>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</si>
  <si>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</si>
  <si>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</si>
  <si>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</si>
  <si>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</si>
  <si>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</si>
  <si>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</si>
  <si>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</si>
  <si>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</si>
  <si>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</si>
  <si>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</si>
  <si>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</si>
  <si>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</si>
  <si>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</si>
  <si>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</si>
  <si>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</si>
  <si>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</si>
  <si>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</si>
  <si>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</si>
  <si>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</si>
  <si>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</si>
  <si>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</si>
  <si>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</si>
  <si>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</si>
  <si>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</si>
  <si>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</si>
  <si>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</si>
  <si>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</si>
  <si>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</si>
  <si>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</si>
  <si>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</si>
  <si>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</si>
  <si>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</si>
  <si>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</si>
  <si>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</si>
  <si>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</si>
  <si>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</si>
  <si>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</si>
  <si>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</si>
  <si>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</si>
  <si>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</si>
  <si>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</si>
  <si>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</si>
  <si>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</si>
  <si>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</si>
  <si>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</si>
  <si>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</si>
  <si>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</si>
  <si>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</si>
  <si>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</si>
  <si>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</si>
  <si>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</si>
  <si>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</si>
  <si>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</si>
  <si>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</si>
  <si>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</si>
  <si>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</si>
  <si>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</si>
  <si>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</si>
  <si>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</si>
  <si>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</si>
  <si>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</si>
  <si>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</si>
  <si>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</si>
  <si>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</si>
  <si>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</si>
  <si>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</si>
  <si>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</si>
  <si>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</si>
  <si>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</si>
  <si>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</si>
  <si>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</si>
  <si>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</si>
  <si>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</si>
  <si>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</si>
  <si>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</si>
  <si>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</si>
  <si>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</si>
  <si>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</si>
  <si>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</si>
  <si>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</si>
  <si>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</si>
  <si>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</si>
  <si>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</si>
  <si>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</si>
  <si>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</si>
  <si>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</si>
  <si>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</si>
  <si>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</si>
  <si>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</si>
  <si>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</si>
  <si>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</si>
  <si>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</si>
  <si>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</si>
  <si>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</si>
  <si>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</si>
  <si>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</si>
  <si>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</si>
  <si>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</si>
  <si>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</si>
  <si>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</si>
  <si>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</si>
  <si>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</si>
  <si>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</si>
  <si>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</si>
  <si>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</si>
  <si>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</si>
  <si>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</si>
  <si>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</si>
  <si>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</si>
  <si>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</si>
  <si>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</si>
  <si>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</si>
  <si>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</si>
  <si>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</si>
  <si>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</si>
  <si>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</si>
  <si>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</si>
  <si>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</si>
  <si>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</si>
  <si>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</si>
  <si>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</si>
  <si>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</si>
  <si>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</si>
  <si>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</si>
  <si>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</si>
  <si>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</si>
  <si>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</si>
  <si>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</si>
  <si>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</si>
  <si>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</si>
  <si>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</si>
  <si>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</si>
  <si>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</si>
  <si>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</si>
  <si>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</si>
  <si>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</si>
  <si>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</si>
  <si>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</si>
  <si>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</si>
  <si>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</si>
  <si>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</si>
  <si>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</si>
  <si>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</si>
  <si>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</si>
  <si>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</si>
  <si>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</si>
  <si>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</si>
  <si>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</si>
  <si>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</si>
  <si>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</si>
  <si>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</si>
  <si>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</si>
  <si>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</si>
  <si>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</si>
  <si>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</si>
  <si>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</si>
  <si>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</si>
  <si>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</si>
  <si>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</si>
  <si>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</si>
  <si>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</si>
  <si>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</si>
  <si>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</si>
  <si>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</si>
  <si>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</si>
  <si>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</si>
  <si>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</si>
  <si>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</si>
  <si>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</si>
  <si>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</si>
  <si>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</si>
  <si>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</si>
  <si>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</si>
  <si>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</si>
  <si>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</si>
  <si>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</si>
  <si>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</si>
  <si>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</si>
  <si>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</si>
  <si>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</si>
  <si>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</si>
  <si>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</si>
  <si>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</si>
  <si>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</si>
  <si>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</si>
  <si>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</si>
  <si>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</si>
  <si>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</si>
  <si>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</si>
  <si>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</si>
  <si>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</si>
  <si>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</si>
  <si>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</si>
  <si>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</si>
  <si>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</si>
  <si>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</si>
  <si>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</si>
  <si>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</si>
  <si>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</si>
  <si>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</si>
  <si>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</si>
  <si>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</si>
  <si>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</si>
  <si>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</si>
  <si>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</si>
  <si>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</si>
  <si>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</si>
  <si>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</si>
  <si>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</si>
  <si>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</si>
  <si>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</si>
  <si>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</si>
  <si>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</si>
  <si>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</si>
  <si>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</si>
  <si>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</si>
  <si>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</si>
  <si>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</si>
  <si>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</si>
  <si>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</si>
  <si>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</si>
  <si>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</si>
  <si>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</si>
  <si>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</si>
  <si>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</si>
  <si>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</si>
  <si>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</si>
  <si>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</si>
  <si>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</si>
  <si>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</si>
  <si>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</si>
  <si>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</si>
  <si>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</si>
  <si>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</si>
  <si>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</si>
  <si>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</si>
  <si>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</si>
  <si>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</si>
  <si>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</si>
  <si>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</si>
  <si>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</si>
  <si>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</si>
  <si>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</si>
  <si>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</si>
  <si>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</si>
  <si>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</si>
  <si>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</si>
  <si>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</si>
  <si>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</si>
  <si>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</si>
  <si>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</si>
  <si>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</si>
  <si>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</si>
  <si>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</si>
  <si>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</si>
  <si>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</si>
  <si>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</si>
  <si>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</si>
  <si>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</si>
  <si>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</si>
  <si>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</si>
  <si>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</si>
  <si>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</si>
  <si>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</si>
  <si>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</si>
  <si>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</si>
  <si>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</si>
  <si>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</si>
  <si>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</si>
  <si>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</si>
  <si>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</si>
  <si>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</si>
  <si>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</si>
  <si>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</si>
  <si>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</si>
  <si>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</si>
  <si>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</si>
  <si>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</si>
  <si>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</si>
  <si>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</si>
  <si>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</si>
  <si>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</si>
  <si>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</si>
  <si>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</si>
  <si>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</si>
  <si>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</si>
  <si>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</si>
  <si>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</si>
  <si>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</si>
  <si>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</si>
  <si>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</si>
  <si>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</si>
  <si>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</si>
  <si>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</si>
  <si>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</si>
  <si>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</si>
  <si>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</si>
  <si>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</si>
  <si>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</si>
  <si>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</si>
  <si>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</si>
  <si>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</si>
  <si>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</si>
  <si>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</si>
  <si>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</si>
  <si>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</si>
  <si>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</si>
  <si>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</si>
  <si>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</si>
  <si>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</si>
  <si>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</si>
  <si>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</si>
  <si>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</si>
  <si>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</si>
  <si>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</si>
  <si>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</si>
  <si>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</si>
  <si>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</si>
  <si>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</si>
  <si>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</si>
  <si>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</si>
  <si>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</si>
  <si>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</si>
  <si>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</si>
  <si>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</si>
  <si>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</si>
  <si>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</si>
  <si>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</si>
  <si>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</si>
  <si>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</si>
  <si>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</si>
  <si>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</si>
  <si>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</si>
  <si>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</si>
  <si>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</si>
  <si>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</si>
  <si>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</si>
  <si>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</si>
  <si>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</si>
  <si>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</si>
  <si>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</si>
  <si>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</si>
  <si>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</si>
  <si>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</si>
  <si>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</si>
  <si>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</si>
  <si>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</si>
  <si>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</si>
  <si>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</si>
  <si>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</si>
  <si>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</si>
  <si>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</si>
  <si>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</si>
  <si>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</si>
  <si>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</si>
  <si>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</si>
  <si>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</si>
  <si>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</si>
  <si>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</si>
  <si>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</si>
  <si>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</si>
  <si>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</si>
  <si>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</si>
  <si>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</si>
  <si>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</si>
  <si>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</si>
  <si>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</si>
  <si>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</si>
  <si>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</si>
  <si>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</si>
  <si>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</si>
  <si>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</si>
  <si>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</si>
  <si>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</si>
  <si>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</si>
  <si>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</si>
  <si>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</si>
  <si>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</si>
  <si>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</si>
  <si>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</si>
  <si>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</si>
  <si>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</si>
  <si>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</si>
  <si>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</si>
  <si>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</si>
  <si>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</si>
  <si>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</si>
  <si>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</si>
  <si>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</si>
  <si>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</si>
  <si>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</si>
  <si>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</si>
  <si>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</si>
  <si>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</si>
  <si>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</si>
  <si>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</si>
  <si>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</si>
  <si>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</si>
  <si>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</si>
  <si>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</si>
  <si>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</si>
  <si>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</si>
  <si>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</si>
  <si>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</si>
  <si>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</si>
  <si>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</si>
  <si>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</si>
  <si>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</si>
  <si>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</si>
  <si>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</si>
  <si>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</si>
  <si>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</si>
  <si>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</si>
  <si>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</si>
  <si>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</si>
  <si>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</si>
  <si>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</si>
  <si>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</si>
  <si>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</si>
  <si>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</si>
  <si>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</si>
  <si>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</si>
  <si>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</si>
  <si>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</si>
  <si>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</si>
  <si>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</si>
  <si>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</si>
  <si>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</si>
  <si>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</si>
  <si>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</si>
  <si>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</si>
  <si>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</si>
  <si>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</si>
  <si>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</si>
  <si>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</si>
  <si>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</si>
  <si>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</si>
  <si>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</si>
  <si>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</si>
  <si>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</si>
  <si>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</si>
  <si>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</si>
  <si>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</si>
  <si>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</si>
  <si>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</si>
  <si>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</si>
  <si>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</si>
  <si>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</si>
  <si>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</si>
  <si>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</si>
  <si>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</si>
  <si>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</si>
  <si>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</si>
  <si>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</si>
  <si>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</si>
  <si>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</si>
  <si>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</si>
  <si>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</si>
  <si>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</si>
  <si>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</si>
  <si>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</si>
  <si>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</si>
  <si>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</si>
  <si>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</si>
  <si>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</si>
  <si>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</si>
  <si>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</si>
  <si>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</si>
  <si>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</si>
  <si>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</si>
  <si>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</si>
  <si>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</si>
  <si>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</si>
  <si>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</si>
  <si>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</si>
  <si>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</si>
  <si>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</si>
  <si>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</si>
  <si>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</si>
  <si>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</si>
  <si>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</si>
  <si>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</si>
  <si>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</si>
  <si>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</si>
  <si>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</si>
  <si>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</si>
  <si>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</si>
  <si>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</si>
  <si>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</si>
  <si>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</si>
  <si>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</si>
  <si>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</si>
  <si>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</si>
  <si>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</si>
  <si>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</si>
  <si>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</si>
  <si>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</si>
  <si>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</si>
  <si>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</si>
  <si>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</si>
  <si>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</si>
  <si>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</si>
  <si>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</si>
  <si>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</si>
  <si>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</si>
  <si>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</si>
  <si>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</si>
  <si>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</si>
  <si>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</si>
  <si>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</si>
  <si>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</si>
  <si>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</si>
  <si>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</si>
  <si>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</si>
  <si>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</si>
  <si>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</si>
  <si>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</si>
  <si>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</si>
  <si>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</si>
  <si>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</si>
  <si>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</si>
  <si>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</si>
  <si>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</si>
  <si>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</si>
  <si>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</si>
  <si>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</si>
  <si>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</si>
  <si>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</si>
  <si>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</si>
  <si>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</si>
  <si>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</si>
  <si>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</si>
  <si>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</si>
  <si>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</si>
  <si>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</si>
  <si>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</si>
  <si>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</si>
  <si>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</si>
  <si>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</si>
  <si>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</si>
  <si>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</si>
  <si>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</si>
  <si>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</si>
  <si>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</si>
  <si>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</si>
  <si>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</si>
  <si>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</si>
  <si>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</si>
  <si>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</si>
  <si>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</si>
  <si>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</si>
  <si>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</si>
  <si>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</si>
  <si>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</si>
  <si>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</si>
  <si>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</si>
  <si>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</si>
  <si>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</si>
  <si>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</si>
  <si>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</si>
  <si>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</si>
  <si>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</si>
  <si>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</si>
  <si>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</si>
  <si>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</si>
  <si>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</si>
  <si>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</si>
  <si>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</si>
  <si>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</si>
  <si>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</si>
  <si>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</si>
  <si>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</si>
  <si>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</si>
  <si>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</si>
  <si>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</si>
  <si>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</si>
  <si>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</si>
  <si>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</si>
  <si>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</si>
  <si>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</si>
  <si>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</si>
  <si>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</si>
  <si>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</si>
  <si>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</si>
  <si>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</si>
  <si>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</si>
  <si>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</si>
  <si>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</si>
  <si>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</si>
  <si>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</si>
  <si>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</si>
  <si>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</si>
  <si>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</si>
  <si>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</si>
  <si>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</si>
  <si>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</si>
  <si>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</si>
  <si>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</si>
  <si>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</si>
  <si>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</si>
  <si>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</si>
  <si>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</si>
  <si>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</si>
  <si>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</si>
  <si>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</si>
  <si>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</si>
  <si>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</si>
  <si>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</si>
  <si>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</si>
  <si>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</si>
  <si>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</si>
  <si>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</si>
  <si>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</si>
  <si>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</si>
  <si>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</si>
  <si>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</si>
  <si>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</si>
  <si>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</si>
  <si>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</si>
  <si>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</si>
  <si>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</si>
  <si>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</si>
  <si>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</si>
  <si>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</si>
  <si>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</si>
  <si>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</si>
  <si>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</si>
  <si>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</si>
  <si>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</si>
  <si>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</si>
  <si>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</si>
  <si>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</si>
  <si>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</si>
  <si>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</si>
  <si>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</si>
  <si>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</si>
  <si>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</si>
  <si>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</si>
  <si>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</si>
  <si>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</si>
  <si>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</si>
  <si>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</si>
  <si>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</si>
  <si>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</si>
  <si>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</si>
  <si>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</si>
  <si>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</si>
  <si>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</si>
  <si>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</si>
  <si>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</si>
  <si>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</si>
  <si>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</si>
  <si>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</si>
  <si>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</si>
  <si>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</si>
  <si>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</si>
  <si>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</si>
  <si>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</si>
  <si>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</si>
  <si>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</si>
  <si>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</si>
  <si>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</si>
  <si>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</si>
  <si>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</si>
  <si>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</si>
  <si>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</si>
  <si>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</si>
  <si>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</si>
  <si>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</si>
  <si>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</si>
  <si>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</si>
  <si>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</si>
  <si>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</si>
  <si>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</si>
  <si>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</si>
  <si>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</si>
  <si>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</si>
  <si>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</si>
  <si>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</si>
  <si>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</si>
  <si>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</si>
  <si>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</si>
  <si>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</si>
  <si>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</si>
  <si>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</si>
  <si>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</si>
  <si>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</si>
  <si>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</si>
  <si>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</si>
  <si>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</si>
  <si>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</si>
  <si>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</si>
  <si>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</si>
  <si>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</si>
  <si>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</si>
  <si>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</si>
  <si>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</si>
  <si>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</si>
  <si>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</si>
  <si>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</si>
  <si>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</si>
  <si>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</si>
  <si>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</si>
  <si>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</si>
  <si>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</si>
  <si>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</si>
  <si>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</si>
  <si>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</si>
  <si>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</si>
  <si>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</si>
  <si>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</si>
  <si>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</si>
  <si>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</si>
  <si>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</si>
  <si>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</si>
  <si>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</si>
  <si>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</si>
  <si>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</si>
  <si>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</si>
  <si>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</si>
  <si>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</si>
  <si>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</si>
  <si>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</si>
  <si>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</si>
  <si>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</si>
  <si>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</si>
  <si>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</si>
  <si>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</si>
  <si>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</si>
  <si>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</si>
  <si>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</si>
  <si>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</si>
  <si>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</si>
  <si>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</si>
  <si>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</si>
  <si>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</si>
  <si>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</si>
  <si>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</si>
  <si>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</si>
  <si>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</si>
  <si>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</si>
  <si>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</si>
  <si>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</si>
  <si>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</si>
  <si>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</si>
  <si>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</si>
  <si>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</si>
  <si>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</si>
  <si>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</si>
  <si>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</si>
  <si>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</si>
  <si>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</si>
  <si>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</si>
  <si>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</si>
  <si>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</si>
  <si>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</si>
  <si>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</si>
  <si>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</si>
  <si>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</si>
  <si>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</si>
  <si>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</si>
  <si>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</si>
  <si>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</si>
  <si>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</si>
  <si>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</si>
  <si>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</si>
  <si>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</si>
  <si>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</si>
  <si>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</si>
  <si>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</si>
  <si>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</si>
  <si>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</si>
  <si>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</si>
  <si>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</si>
  <si>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</si>
  <si>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</si>
  <si>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</si>
  <si>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</si>
  <si>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</si>
  <si>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</si>
  <si>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</si>
  <si>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</si>
  <si>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</si>
  <si>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</si>
  <si>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</si>
  <si>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</si>
  <si>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</si>
  <si>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</si>
  <si>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</si>
  <si>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</si>
  <si>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</si>
  <si>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</si>
  <si>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</si>
  <si>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</si>
  <si>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</si>
  <si>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</si>
  <si>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</si>
  <si>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</si>
  <si>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</si>
  <si>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</si>
  <si>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</si>
  <si>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</si>
  <si>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</si>
  <si>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</si>
  <si>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</si>
  <si>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</si>
  <si>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</si>
  <si>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</si>
  <si>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</si>
  <si>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</si>
  <si>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</si>
  <si>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</si>
  <si>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</si>
  <si>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</si>
  <si>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</si>
  <si>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</si>
  <si>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</si>
  <si>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</si>
  <si>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</si>
  <si>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</si>
  <si>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</si>
  <si>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</si>
  <si>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</si>
  <si>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</si>
  <si>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</si>
  <si>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</si>
  <si>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</si>
  <si>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</si>
  <si>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</si>
  <si>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</si>
  <si>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</si>
  <si>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</si>
  <si>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</si>
  <si>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</si>
  <si>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</si>
  <si>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</si>
  <si>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</si>
  <si>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</si>
  <si>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</si>
  <si>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</si>
  <si>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</si>
  <si>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</si>
  <si>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</si>
  <si>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</si>
  <si>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</si>
  <si>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</si>
  <si>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</si>
  <si>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</si>
  <si>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</si>
  <si>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</si>
  <si>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</si>
  <si>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</si>
  <si>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</si>
  <si>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</si>
  <si>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</si>
  <si>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</si>
  <si>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</si>
  <si>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</si>
  <si>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</si>
  <si>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</si>
  <si>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</si>
  <si>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</si>
  <si>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</si>
  <si>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</si>
  <si>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</si>
  <si>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</si>
  <si>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</si>
  <si>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</si>
  <si>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</si>
  <si>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</si>
  <si>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</si>
  <si>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</si>
  <si>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</si>
  <si>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</si>
  <si>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</si>
  <si>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</si>
  <si>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</si>
  <si>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</si>
  <si>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</si>
  <si>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</si>
  <si>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</si>
  <si>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</si>
  <si>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</si>
  <si>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</si>
  <si>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</si>
  <si>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</si>
  <si>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</si>
  <si>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</si>
  <si>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</si>
  <si>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</si>
  <si>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</si>
  <si>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</si>
  <si>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</si>
  <si>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</si>
  <si>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</si>
  <si>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</si>
  <si>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</si>
  <si>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</si>
  <si>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</si>
  <si>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</si>
  <si>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</si>
  <si>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</si>
  <si>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</si>
  <si>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</si>
  <si>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</si>
  <si>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</si>
  <si>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</si>
  <si>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</si>
  <si>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</si>
  <si>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</si>
  <si>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</si>
  <si>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</si>
  <si>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</si>
  <si>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</si>
  <si>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</si>
  <si>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</si>
  <si>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</si>
  <si>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</si>
  <si>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</si>
  <si>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</si>
  <si>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</si>
  <si>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</si>
  <si>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</si>
  <si>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</si>
  <si>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</si>
  <si>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</si>
  <si>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</si>
  <si>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</si>
  <si>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</si>
  <si>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</si>
  <si>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</si>
  <si>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</si>
  <si>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</si>
  <si>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</si>
  <si>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</si>
  <si>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</si>
  <si>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</si>
  <si>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</si>
  <si>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</si>
  <si>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</si>
  <si>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</si>
  <si>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</si>
  <si>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</si>
  <si>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</si>
  <si>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</si>
  <si>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</si>
  <si>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</si>
  <si>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</si>
  <si>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</si>
  <si>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</si>
  <si>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</si>
  <si>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</si>
  <si>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</si>
  <si>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</si>
  <si>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</si>
  <si>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</si>
  <si>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</si>
  <si>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</si>
  <si>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</si>
  <si>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</si>
  <si>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</si>
  <si>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</si>
  <si>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</si>
  <si>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</si>
  <si>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</si>
  <si>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</si>
  <si>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</si>
  <si>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</si>
  <si>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</si>
  <si>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</si>
  <si>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</si>
  <si>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</si>
  <si>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</si>
  <si>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</si>
  <si>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</si>
  <si>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</si>
  <si>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</si>
  <si>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</si>
  <si>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</si>
  <si>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</si>
  <si>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</si>
  <si>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</si>
  <si>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</si>
  <si>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</si>
  <si>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</si>
  <si>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</si>
  <si>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</si>
  <si>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</si>
  <si>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</si>
  <si>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</si>
  <si>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</si>
  <si>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</si>
  <si>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</si>
  <si>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</si>
  <si>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</si>
  <si>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</si>
  <si>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</si>
  <si>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</si>
  <si>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</si>
  <si>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</si>
  <si>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</si>
  <si>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</si>
  <si>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</si>
  <si>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</si>
  <si>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</si>
  <si>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</si>
  <si>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</si>
  <si>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</si>
  <si>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</si>
  <si>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</si>
  <si>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</si>
  <si>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</si>
  <si>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</si>
  <si>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</si>
  <si>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</si>
  <si>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</si>
  <si>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</si>
  <si>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</si>
  <si>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</si>
  <si>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</si>
  <si>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</si>
  <si>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</si>
  <si>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</si>
  <si>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</si>
  <si>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</si>
  <si>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</si>
  <si>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</si>
  <si>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</si>
  <si>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</si>
  <si>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</si>
  <si>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</si>
  <si>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</si>
  <si>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</si>
  <si>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</si>
  <si>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</si>
  <si>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</si>
  <si>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</si>
  <si>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</si>
  <si>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</si>
  <si>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</si>
  <si>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</si>
  <si>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</si>
  <si>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</si>
  <si>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</si>
  <si>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</si>
  <si>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</si>
  <si>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</si>
  <si>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</si>
  <si>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</si>
  <si>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</si>
  <si>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</si>
  <si>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</si>
  <si>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</si>
  <si>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</si>
  <si>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</si>
  <si>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</si>
  <si>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</si>
  <si>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</si>
  <si>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</si>
  <si>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</si>
  <si>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</si>
  <si>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</si>
  <si>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</si>
  <si>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</si>
  <si>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</si>
  <si>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</si>
  <si>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</si>
  <si>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</si>
  <si>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</si>
  <si>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</si>
  <si>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</si>
  <si>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</si>
  <si>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</si>
  <si>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</si>
  <si>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</si>
  <si>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</si>
  <si>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</si>
  <si>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</si>
  <si>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</si>
  <si>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</si>
  <si>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</si>
  <si>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</si>
  <si>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</si>
  <si>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</si>
  <si>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</si>
  <si>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</si>
  <si>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</si>
  <si>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</si>
  <si>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</si>
  <si>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</si>
  <si>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</si>
  <si>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</si>
  <si>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</si>
  <si>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</si>
  <si>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</si>
  <si>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</si>
  <si>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</si>
  <si>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</si>
  <si>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</si>
  <si>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</si>
  <si>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</si>
  <si>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</si>
  <si>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</si>
  <si>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</si>
  <si>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</si>
  <si>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</si>
  <si>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</si>
  <si>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</si>
  <si>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</si>
  <si>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</si>
  <si>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</si>
  <si>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</si>
  <si>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</si>
  <si>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</si>
  <si>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</si>
  <si>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</si>
  <si>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</si>
  <si>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</si>
  <si>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</si>
  <si>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</si>
  <si>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</si>
  <si>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</si>
  <si>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</si>
  <si>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</si>
  <si>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</si>
  <si>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</si>
  <si>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</si>
  <si>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</si>
  <si>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</si>
  <si>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</si>
  <si>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</si>
  <si>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</si>
  <si>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</si>
  <si>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</si>
  <si>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</si>
  <si>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</si>
  <si>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</si>
  <si>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</si>
  <si>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</si>
  <si>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</si>
  <si>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</si>
  <si>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</si>
  <si>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</si>
  <si>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</si>
  <si>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</si>
  <si>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</si>
  <si>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</si>
  <si>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</si>
  <si>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</si>
  <si>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</si>
  <si>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</si>
  <si>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</si>
  <si>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</si>
  <si>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</si>
  <si>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</si>
  <si>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</si>
  <si>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</si>
  <si>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</si>
  <si>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</si>
  <si>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</si>
  <si>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</si>
  <si>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</si>
  <si>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</si>
  <si>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</si>
  <si>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</si>
  <si>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</si>
  <si>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</si>
  <si>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</si>
  <si>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</si>
  <si>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</si>
  <si>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</si>
  <si>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</si>
  <si>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</si>
  <si>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</si>
  <si>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</si>
  <si>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</si>
  <si>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</si>
  <si>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</si>
  <si>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</si>
  <si>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</si>
  <si>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</si>
  <si>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</si>
  <si>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</si>
  <si>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</si>
  <si>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</si>
  <si>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</si>
  <si>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</si>
  <si>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</si>
  <si>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</si>
  <si>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</si>
  <si>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</si>
  <si>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</si>
  <si>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</si>
  <si>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</si>
  <si>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</si>
  <si>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</si>
  <si>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</si>
  <si>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</si>
  <si>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</si>
  <si>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</si>
  <si>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</si>
  <si>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</si>
  <si>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</si>
  <si>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</si>
  <si>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</si>
  <si>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</si>
  <si>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</si>
  <si>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</si>
  <si>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</si>
  <si>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</si>
  <si>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</si>
  <si>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</si>
  <si>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</si>
  <si>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</si>
  <si>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</si>
  <si>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</si>
  <si>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</si>
  <si>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</si>
  <si>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</si>
  <si>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</si>
  <si>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</si>
  <si>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</si>
  <si>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</si>
  <si>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</si>
  <si>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</si>
  <si>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</si>
  <si>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</si>
  <si>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</si>
  <si>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</si>
  <si>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</si>
  <si>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</si>
  <si>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</si>
  <si>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</si>
  <si>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</si>
  <si>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</si>
  <si>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</si>
  <si>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</si>
  <si>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</si>
  <si>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</si>
  <si>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</si>
  <si>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</si>
  <si>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</si>
  <si>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</si>
  <si>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</si>
  <si>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</si>
  <si>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</si>
  <si>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</si>
  <si>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</si>
  <si>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</si>
  <si>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</si>
  <si>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</si>
  <si>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</si>
  <si>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</si>
  <si>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</si>
  <si>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</si>
  <si>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</si>
  <si>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</si>
  <si>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</si>
  <si>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</si>
  <si>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</si>
  <si>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</si>
  <si>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</si>
  <si>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</si>
  <si>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</si>
  <si>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</si>
  <si>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</si>
  <si>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</si>
  <si>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</si>
  <si>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</si>
  <si>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</si>
  <si>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</si>
  <si>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</si>
  <si>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</si>
  <si>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</si>
  <si>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</si>
  <si>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</si>
  <si>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</si>
  <si>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</si>
  <si>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</si>
  <si>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</si>
  <si>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</si>
  <si>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</si>
  <si>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</si>
  <si>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</si>
  <si>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</si>
  <si>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</si>
  <si>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</si>
  <si>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</si>
  <si>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</si>
  <si>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</si>
  <si>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</si>
  <si>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</si>
  <si>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</si>
  <si>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</si>
  <si>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</si>
  <si>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</si>
  <si>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</si>
  <si>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</si>
  <si>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</si>
  <si>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</si>
  <si>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</si>
  <si>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</si>
  <si>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</si>
  <si>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</si>
  <si>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</si>
  <si>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</si>
  <si>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</si>
  <si>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</si>
  <si>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</si>
  <si>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</si>
  <si>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</si>
  <si>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</si>
  <si>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</si>
  <si>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</si>
  <si>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</si>
  <si>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</si>
  <si>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</si>
  <si>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</si>
  <si>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</si>
  <si>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</si>
  <si>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</si>
  <si>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</si>
  <si>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</si>
  <si>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</si>
  <si>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</si>
  <si>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</si>
  <si>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</si>
  <si>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</si>
  <si>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</si>
  <si>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</si>
  <si>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</si>
  <si>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</si>
  <si>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</si>
  <si>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</si>
  <si>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</si>
  <si>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</si>
  <si>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</si>
  <si>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</si>
  <si>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</si>
  <si>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</si>
  <si>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</si>
  <si>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</si>
  <si>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</si>
  <si>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</si>
  <si>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</si>
  <si>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</si>
  <si>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</si>
  <si>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</si>
  <si>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</si>
  <si>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</si>
  <si>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</si>
  <si>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</si>
  <si>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</si>
  <si>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</si>
  <si>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</si>
  <si>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</si>
  <si>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</si>
  <si>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</si>
  <si>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</si>
  <si>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</si>
  <si>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</si>
  <si>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</si>
  <si>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</si>
  <si>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</si>
  <si>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</si>
  <si>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</si>
  <si>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</si>
  <si>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</si>
  <si>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</si>
  <si>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</si>
  <si>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</si>
  <si>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</si>
  <si>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</si>
  <si>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</si>
  <si>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</si>
  <si>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</si>
  <si>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</si>
  <si>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</si>
  <si>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</si>
  <si>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</si>
  <si>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</si>
  <si>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</si>
  <si>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</si>
  <si>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</si>
  <si>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</si>
  <si>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</si>
  <si>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</si>
  <si>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</si>
  <si>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</si>
  <si>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</si>
  <si>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</si>
  <si>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</si>
  <si>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</si>
  <si>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</si>
  <si>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</si>
  <si>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</si>
  <si>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</si>
  <si>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</si>
  <si>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</si>
  <si>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</si>
  <si>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</si>
  <si>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</si>
  <si>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</si>
  <si>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</si>
  <si>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</si>
  <si>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</si>
  <si>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</si>
  <si>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</si>
  <si>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</si>
  <si>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</si>
  <si>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</si>
  <si>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</si>
  <si>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</si>
  <si>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</si>
  <si>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</si>
  <si>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</si>
  <si>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</si>
  <si>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</si>
  <si>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</si>
  <si>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</si>
  <si>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</si>
  <si>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</si>
  <si>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</si>
  <si>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</si>
  <si>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</si>
  <si>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</si>
  <si>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</si>
  <si>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</si>
  <si>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</si>
  <si>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</si>
  <si>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</si>
  <si>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</si>
  <si>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</si>
  <si>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</si>
  <si>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</si>
  <si>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</si>
  <si>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</si>
  <si>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</si>
  <si>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</si>
  <si>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</si>
  <si>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</si>
  <si>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</si>
  <si>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</si>
  <si>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</si>
  <si>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</si>
  <si>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</si>
  <si>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</si>
  <si>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</si>
  <si>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</si>
  <si>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</si>
  <si>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</si>
  <si>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</si>
  <si>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</si>
  <si>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</si>
  <si>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</si>
  <si>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</si>
  <si>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</si>
  <si>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</si>
  <si>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</si>
  <si>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</si>
  <si>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</si>
  <si>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</si>
  <si>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</si>
  <si>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</si>
  <si>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</si>
  <si>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</si>
  <si>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</si>
  <si>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</si>
  <si>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</si>
  <si>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</si>
  <si>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</si>
  <si>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</si>
  <si>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</si>
  <si>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</si>
  <si>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</si>
  <si>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</si>
  <si>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</si>
  <si>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</si>
  <si>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</si>
  <si>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</si>
  <si>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</si>
  <si>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</si>
  <si>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</si>
  <si>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</si>
  <si>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</si>
  <si>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</si>
  <si>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</si>
  <si>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</si>
  <si>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</si>
  <si>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</si>
  <si>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</si>
  <si>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</si>
  <si>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</si>
  <si>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</si>
  <si>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</si>
  <si>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</si>
  <si>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</si>
  <si>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</si>
  <si>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</si>
  <si>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</si>
  <si>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</si>
  <si>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</si>
  <si>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</si>
  <si>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</si>
  <si>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</si>
  <si>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</si>
  <si>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</si>
  <si>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</si>
  <si>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</si>
  <si>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</si>
  <si>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</si>
  <si>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</si>
  <si>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</si>
  <si>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</si>
  <si>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</si>
  <si>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</si>
  <si>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</si>
  <si>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</si>
  <si>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</si>
  <si>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</si>
  <si>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</si>
  <si>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</si>
  <si>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</si>
  <si>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</si>
  <si>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</si>
  <si>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</si>
  <si>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</si>
  <si>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</si>
  <si>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</si>
  <si>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</si>
  <si>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</si>
  <si>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</si>
  <si>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</si>
  <si>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</si>
  <si>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</si>
  <si>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</si>
  <si>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</si>
  <si>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</si>
  <si>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</si>
  <si>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</si>
  <si>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</si>
  <si>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</si>
  <si>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</si>
  <si>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</si>
  <si>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</si>
  <si>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</si>
  <si>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</si>
  <si>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</si>
  <si>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</si>
  <si>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</si>
  <si>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</si>
  <si>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</si>
  <si>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</si>
  <si>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</si>
  <si>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</si>
  <si>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</si>
  <si>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</si>
  <si>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</si>
  <si>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</si>
  <si>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</si>
  <si>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</si>
  <si>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</si>
  <si>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</si>
  <si>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</si>
  <si>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</si>
  <si>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</si>
  <si>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</si>
  <si>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</si>
  <si>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</si>
  <si>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</si>
  <si>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</si>
  <si>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</si>
  <si>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</si>
  <si>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</si>
  <si>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</si>
  <si>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</si>
  <si>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</si>
  <si>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</si>
  <si>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</si>
  <si>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</si>
  <si>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</si>
  <si>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</si>
  <si>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</si>
  <si>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</si>
  <si>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</si>
  <si>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</si>
  <si>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</si>
  <si>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</si>
  <si>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</si>
  <si>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</si>
  <si>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</si>
  <si>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</si>
  <si>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</si>
  <si>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</si>
  <si>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</si>
  <si>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</si>
  <si>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</si>
  <si>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</si>
  <si>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</si>
  <si>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</si>
  <si>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</si>
  <si>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</si>
  <si>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</si>
  <si>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</si>
  <si>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</si>
  <si>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</si>
  <si>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</si>
  <si>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</si>
  <si>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</si>
  <si>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</si>
  <si>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</si>
  <si>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</si>
  <si>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</si>
  <si>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</si>
  <si>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</si>
  <si>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</si>
  <si>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</si>
  <si>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</si>
  <si>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</si>
  <si>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</si>
  <si>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</si>
  <si>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</si>
  <si>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</si>
  <si>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</si>
  <si>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</si>
  <si>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</si>
  <si>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</si>
  <si>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</si>
  <si>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</si>
  <si>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</si>
  <si>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</si>
  <si>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</si>
  <si>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</si>
  <si>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</si>
  <si>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</si>
  <si>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</si>
  <si>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</si>
  <si>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</si>
  <si>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</si>
  <si>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</si>
  <si>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</si>
  <si>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</si>
  <si>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</si>
  <si>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</si>
  <si>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</si>
  <si>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</si>
  <si>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</si>
  <si>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</si>
  <si>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</si>
  <si>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</si>
  <si>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</si>
  <si>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</si>
  <si>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</si>
  <si>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</si>
  <si>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</si>
  <si>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</si>
  <si>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</si>
  <si>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</si>
  <si>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</si>
  <si>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</si>
  <si>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</si>
  <si>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</si>
  <si>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</si>
  <si>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</si>
  <si>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</si>
  <si>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</si>
  <si>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</si>
  <si>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</si>
  <si>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</si>
  <si>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</si>
  <si>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</si>
  <si>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</si>
  <si>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</si>
  <si>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</si>
  <si>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</si>
  <si>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</si>
  <si>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</si>
  <si>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</si>
  <si>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</si>
  <si>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</si>
  <si>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</si>
  <si>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</si>
  <si>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</si>
  <si>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</si>
  <si>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</si>
  <si>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</si>
  <si>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</si>
  <si>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</si>
  <si>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</si>
  <si>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</si>
  <si>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</si>
  <si>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</si>
  <si>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</si>
  <si>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</si>
  <si>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</si>
  <si>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</si>
  <si>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</si>
  <si>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</si>
  <si>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</si>
  <si>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</si>
  <si>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</si>
  <si>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</si>
  <si>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</si>
  <si>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</si>
  <si>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</si>
  <si>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</si>
  <si>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</si>
  <si>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</si>
  <si>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</si>
  <si>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</si>
  <si>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</si>
  <si>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</si>
  <si>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</si>
  <si>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</si>
  <si>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</si>
  <si>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</si>
  <si>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</si>
  <si>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</si>
  <si>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</si>
  <si>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</si>
  <si>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</si>
  <si>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</si>
  <si>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</si>
  <si>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</si>
  <si>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</si>
  <si>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</si>
  <si>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</si>
  <si>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</si>
  <si>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</si>
  <si>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</si>
  <si>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</si>
  <si>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</si>
  <si>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</si>
  <si>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</si>
  <si>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</si>
  <si>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</si>
  <si>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</si>
  <si>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</si>
  <si>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</si>
  <si>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</si>
  <si>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</si>
  <si>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</si>
  <si>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</si>
  <si>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</si>
  <si>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</si>
  <si>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</si>
  <si>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</si>
  <si>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</si>
  <si>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</si>
  <si>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</si>
  <si>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</si>
  <si>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</si>
  <si>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</si>
  <si>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</si>
  <si>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</si>
  <si>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</si>
  <si>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</si>
  <si>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</si>
  <si>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</si>
  <si>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</si>
  <si>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</si>
  <si>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</si>
  <si>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</si>
  <si>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</si>
  <si>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</si>
  <si>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</si>
  <si>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</si>
  <si>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</si>
  <si>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</si>
  <si>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</si>
  <si>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</si>
  <si>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</si>
  <si>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</si>
  <si>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</si>
  <si>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</si>
  <si>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</si>
  <si>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</si>
  <si>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</si>
  <si>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</si>
  <si>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</si>
  <si>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</si>
  <si>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</si>
  <si>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</si>
  <si>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</si>
  <si>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</si>
  <si>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</si>
  <si>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</si>
  <si>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</si>
  <si>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</si>
  <si>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</si>
  <si>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</si>
  <si>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</si>
  <si>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</si>
  <si>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</si>
  <si>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</si>
  <si>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</si>
  <si>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</si>
  <si>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</si>
  <si>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</si>
  <si>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</si>
  <si>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</si>
  <si>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</si>
  <si>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</si>
  <si>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</si>
  <si>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</si>
  <si>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</si>
  <si>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</si>
  <si>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</si>
  <si>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</si>
  <si>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</si>
  <si>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</si>
  <si>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</si>
  <si>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</si>
  <si>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</si>
  <si>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</si>
  <si>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</si>
  <si>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</si>
  <si>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</si>
  <si>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</si>
  <si>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</si>
  <si>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</si>
  <si>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</si>
  <si>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</si>
  <si>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</si>
  <si>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</si>
  <si>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</si>
  <si>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</si>
  <si>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</si>
  <si>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</si>
  <si>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</si>
  <si>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</si>
  <si>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</si>
  <si>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</si>
  <si>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</si>
  <si>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</si>
  <si>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</si>
  <si>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</si>
  <si>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</si>
  <si>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</si>
  <si>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</si>
  <si>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</si>
  <si>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</si>
  <si>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</si>
  <si>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</si>
  <si>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</si>
  <si>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</si>
  <si>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</si>
  <si>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</si>
  <si>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</si>
  <si>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</si>
  <si>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</si>
  <si>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</si>
  <si>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</si>
  <si>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</si>
  <si>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</si>
  <si>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</si>
  <si>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</si>
  <si>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</si>
  <si>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</si>
  <si>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</si>
  <si>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</si>
  <si>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</si>
  <si>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</si>
  <si>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</si>
  <si>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</si>
  <si>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</si>
  <si>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</si>
  <si>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</si>
  <si>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</si>
  <si>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</si>
  <si>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</si>
  <si>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</si>
  <si>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</si>
  <si>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</si>
  <si>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</si>
  <si>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</si>
  <si>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</si>
  <si>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</si>
  <si>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</si>
  <si>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</si>
  <si>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</si>
  <si>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</si>
  <si>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</si>
  <si>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</si>
  <si>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</si>
  <si>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</si>
  <si>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</si>
  <si>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</si>
  <si>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</si>
  <si>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</si>
  <si>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</si>
  <si>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</si>
  <si>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</si>
  <si>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</si>
  <si>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</si>
  <si>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</si>
  <si>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</si>
  <si>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</si>
  <si>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</si>
  <si>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</si>
  <si>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</si>
  <si>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</si>
  <si>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</si>
  <si>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</si>
  <si>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</si>
  <si>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</si>
  <si>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</si>
  <si>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</si>
  <si>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</si>
  <si>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</si>
  <si>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</si>
  <si>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</si>
  <si>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</si>
  <si>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</si>
  <si>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</si>
  <si>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</si>
  <si>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</si>
  <si>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</si>
  <si>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</si>
  <si>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</si>
  <si>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</si>
  <si>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</si>
  <si>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</si>
  <si>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</si>
  <si>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</si>
  <si>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</si>
  <si>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</si>
  <si>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</si>
  <si>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</si>
  <si>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</si>
  <si>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</si>
  <si>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</si>
  <si>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</si>
  <si>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</si>
  <si>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</si>
  <si>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</si>
  <si>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</si>
  <si>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</si>
  <si>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</si>
  <si>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</si>
  <si>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</si>
  <si>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</si>
  <si>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</si>
  <si>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</si>
  <si>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</si>
  <si>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</si>
  <si>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</si>
  <si>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</si>
  <si>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</si>
  <si>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</si>
  <si>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</si>
  <si>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</si>
  <si>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</si>
  <si>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</si>
  <si>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</si>
  <si>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</si>
  <si>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</si>
  <si>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</si>
  <si>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</si>
  <si>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</si>
  <si>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</si>
  <si>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</si>
  <si>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</si>
  <si>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</si>
  <si>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</si>
  <si>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</si>
  <si>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</si>
  <si>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</si>
  <si>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</si>
  <si>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</si>
  <si>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</si>
  <si>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</si>
  <si>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</si>
  <si>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</si>
  <si>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</si>
  <si>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</si>
  <si>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</si>
  <si>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</si>
  <si>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</si>
  <si>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</si>
  <si>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</si>
  <si>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</si>
  <si>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</si>
  <si>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</si>
  <si>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</si>
  <si>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</si>
  <si>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</si>
  <si>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</si>
  <si>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</si>
  <si>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</si>
  <si>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</si>
  <si>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</si>
  <si>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</si>
  <si>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</si>
  <si>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</si>
  <si>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</si>
  <si>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</si>
  <si>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</si>
  <si>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</si>
  <si>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</si>
  <si>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</si>
  <si>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</si>
  <si>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</si>
  <si>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</si>
  <si>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</si>
  <si>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</si>
  <si>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</si>
  <si>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</si>
  <si>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</si>
  <si>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</si>
  <si>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</si>
  <si>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</si>
  <si>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</si>
  <si>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</si>
  <si>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</si>
  <si>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</si>
  <si>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</si>
  <si>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</si>
  <si>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</si>
  <si>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</si>
  <si>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</si>
  <si>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</si>
  <si>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</si>
  <si>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</si>
  <si>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</si>
  <si>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</si>
  <si>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</si>
  <si>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</si>
  <si>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</si>
  <si>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</si>
  <si>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</si>
  <si>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</si>
  <si>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</si>
  <si>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</si>
  <si>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</si>
  <si>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</si>
  <si>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</si>
  <si>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</si>
  <si>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</si>
  <si>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</si>
  <si>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</si>
  <si>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</si>
  <si>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</si>
  <si>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</si>
  <si>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</si>
  <si>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</si>
  <si>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</si>
  <si>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</si>
  <si>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</si>
  <si>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</si>
  <si>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</si>
  <si>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</si>
  <si>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</si>
  <si>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</si>
  <si>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</si>
  <si>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</si>
  <si>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</si>
  <si>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</si>
  <si>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</si>
  <si>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</si>
  <si>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</si>
  <si>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</si>
  <si>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</si>
  <si>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</si>
  <si>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</si>
  <si>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</si>
  <si>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</si>
  <si>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</si>
  <si>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</si>
  <si>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</si>
  <si>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</si>
  <si>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</si>
  <si>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</si>
  <si>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</si>
  <si>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</si>
  <si>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</si>
  <si>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</si>
  <si>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</si>
  <si>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</si>
  <si>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</si>
  <si>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</si>
  <si>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</si>
  <si>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</si>
  <si>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</si>
  <si>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</si>
  <si>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</si>
  <si>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</si>
  <si>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</si>
  <si>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</si>
  <si>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</si>
  <si>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</si>
  <si>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</si>
  <si>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</si>
  <si>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</si>
  <si>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</si>
  <si>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</si>
  <si>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</si>
  <si>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</si>
  <si>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</si>
  <si>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</si>
  <si>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</si>
  <si>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</si>
  <si>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</si>
  <si>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</si>
  <si>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</si>
  <si>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</si>
  <si>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</si>
  <si>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</si>
  <si>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</si>
  <si>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</si>
  <si>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</si>
  <si>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</si>
  <si>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</si>
  <si>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</si>
  <si>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</si>
  <si>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</si>
  <si>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</si>
  <si>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</si>
  <si>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</si>
  <si>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</si>
  <si>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</si>
  <si>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</si>
  <si>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</si>
  <si>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</si>
  <si>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</si>
  <si>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</si>
  <si>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</si>
  <si>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</si>
  <si>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</si>
  <si>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</si>
  <si>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</si>
  <si>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</si>
  <si>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</si>
  <si>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</si>
  <si>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</si>
  <si>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</si>
  <si>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</si>
  <si>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</si>
  <si>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</si>
  <si>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</si>
  <si>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</si>
  <si>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</si>
  <si>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</si>
  <si>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</si>
  <si>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</si>
  <si>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</si>
  <si>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</si>
  <si>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</si>
  <si>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</si>
  <si>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</si>
  <si>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</si>
  <si>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</si>
  <si>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</si>
  <si>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</si>
  <si>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</si>
  <si>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</si>
  <si>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</si>
  <si>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</si>
  <si>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</si>
  <si>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</si>
  <si>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</si>
  <si>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</si>
  <si>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</si>
  <si>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</si>
  <si>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</si>
  <si>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</si>
  <si>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</si>
  <si>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</si>
  <si>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</si>
  <si>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</si>
  <si>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</si>
  <si>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</si>
  <si>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</si>
  <si>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</si>
  <si>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</si>
  <si>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</si>
  <si>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</si>
  <si>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</si>
  <si>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</si>
  <si>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</si>
  <si>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</si>
  <si>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</si>
  <si>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</si>
  <si>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</si>
  <si>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</si>
  <si>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</si>
  <si>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</si>
  <si>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</si>
  <si>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</si>
  <si>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</si>
  <si>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</si>
  <si>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</si>
  <si>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</si>
  <si>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</si>
  <si>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</si>
  <si>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</si>
  <si>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</si>
  <si>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</si>
  <si>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</si>
  <si>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</si>
  <si>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</si>
  <si>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</si>
  <si>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</si>
  <si>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</si>
  <si>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</si>
  <si>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</si>
  <si>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</si>
  <si>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</si>
  <si>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</si>
  <si>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</si>
  <si>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</si>
  <si>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</si>
  <si>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</si>
  <si>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</si>
  <si>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</si>
  <si>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</si>
  <si>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</si>
  <si>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</si>
  <si>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</si>
  <si>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</si>
  <si>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</si>
  <si>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</si>
  <si>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</si>
  <si>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</si>
  <si>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</si>
  <si>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</si>
  <si>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</si>
  <si>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</si>
  <si>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</si>
  <si>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</si>
  <si>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</si>
  <si>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</si>
  <si>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</si>
  <si>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</si>
  <si>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</si>
  <si>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</si>
  <si>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</si>
  <si>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</si>
  <si>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</si>
  <si>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</si>
  <si>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</si>
  <si>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</si>
  <si>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</si>
  <si>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</si>
  <si>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</si>
  <si>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</si>
  <si>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</si>
  <si>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</si>
  <si>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</si>
  <si>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</si>
  <si>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</si>
  <si>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</si>
  <si>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</si>
  <si>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</si>
  <si>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</si>
  <si>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</si>
  <si>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</si>
  <si>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</si>
  <si>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</si>
  <si>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</si>
  <si>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</si>
  <si>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</si>
  <si>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</si>
  <si>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</si>
  <si>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</si>
  <si>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</si>
  <si>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</si>
  <si>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</si>
  <si>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</si>
  <si>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</si>
  <si>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</si>
  <si>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</si>
  <si>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</si>
  <si>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</si>
  <si>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</si>
  <si>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</si>
  <si>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</si>
  <si>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</si>
  <si>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</si>
  <si>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</si>
  <si>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</si>
  <si>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</si>
  <si>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</si>
  <si>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</si>
  <si>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</si>
  <si>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</si>
  <si>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</si>
  <si>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</si>
  <si>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</si>
  <si>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</si>
  <si>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</si>
  <si>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</si>
  <si>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</si>
  <si>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</si>
  <si>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</si>
  <si>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</si>
  <si>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</si>
  <si>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</si>
  <si>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</si>
  <si>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</si>
  <si>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</si>
  <si>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</si>
  <si>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</si>
  <si>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</si>
  <si>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</si>
  <si>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</si>
  <si>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</si>
  <si>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</si>
  <si>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</si>
  <si>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</si>
  <si>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</si>
  <si>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</si>
  <si>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</si>
  <si>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</si>
  <si>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</si>
  <si>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</si>
  <si>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</si>
  <si>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</si>
  <si>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</si>
  <si>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</si>
  <si>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</si>
  <si>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</si>
  <si>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</si>
  <si>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</si>
  <si>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</si>
  <si>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</si>
  <si>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</si>
  <si>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</si>
  <si>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</si>
  <si>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</si>
  <si>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</si>
  <si>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</si>
  <si>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</si>
  <si>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</si>
  <si>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</si>
  <si>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</si>
  <si>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</si>
  <si>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</si>
  <si>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</si>
  <si>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</si>
  <si>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</si>
  <si>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</si>
  <si>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</si>
  <si>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</si>
  <si>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</si>
  <si>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</si>
  <si>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</si>
  <si>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</si>
  <si>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</si>
  <si>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</si>
  <si>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</si>
  <si>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</si>
  <si>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</si>
  <si>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</si>
  <si>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</si>
  <si>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</si>
  <si>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</si>
  <si>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</si>
  <si>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</si>
  <si>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</si>
  <si>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</si>
  <si>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</si>
  <si>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</si>
  <si>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</si>
  <si>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</si>
  <si>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</si>
  <si>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</si>
  <si>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</si>
  <si>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</si>
  <si>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</si>
  <si>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</si>
  <si>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</si>
  <si>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</si>
  <si>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</si>
  <si>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</si>
  <si>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</si>
  <si>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</si>
  <si>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</si>
  <si>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</si>
  <si>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</si>
  <si>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</si>
  <si>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</si>
  <si>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</si>
  <si>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</si>
  <si>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</si>
  <si>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</si>
  <si>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</si>
  <si>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</si>
  <si>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</si>
  <si>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</si>
  <si>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</si>
  <si>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</si>
  <si>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</si>
  <si>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</si>
  <si>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</si>
  <si>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</si>
  <si>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</si>
  <si>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</si>
  <si>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</si>
  <si>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</si>
  <si>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</si>
  <si>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</si>
  <si>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</si>
  <si>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</si>
  <si>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</si>
  <si>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</si>
  <si>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</si>
  <si>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</si>
  <si>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</si>
  <si>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</si>
  <si>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</si>
  <si>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</si>
  <si>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</si>
  <si>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</si>
  <si>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</si>
  <si>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</si>
  <si>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</si>
  <si>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</si>
  <si>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</si>
  <si>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</si>
  <si>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</si>
  <si>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</si>
  <si>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</si>
  <si>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</si>
  <si>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</si>
  <si>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</si>
  <si>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</si>
  <si>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</si>
  <si>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</si>
  <si>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</si>
  <si>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</si>
  <si>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</si>
  <si>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</si>
  <si>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</si>
  <si>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</si>
  <si>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</si>
  <si>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</si>
  <si>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</si>
  <si>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</si>
  <si>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</si>
  <si>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</si>
  <si>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</si>
  <si>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</si>
  <si>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</si>
  <si>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</si>
  <si>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</si>
  <si>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</si>
  <si>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</si>
  <si>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</si>
  <si>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</si>
  <si>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</si>
  <si>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</si>
  <si>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</si>
  <si>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</si>
  <si>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</si>
  <si>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</si>
  <si>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</si>
  <si>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</si>
  <si>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</si>
  <si>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</si>
  <si>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</si>
  <si>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</si>
  <si>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</si>
  <si>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</si>
  <si>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</si>
  <si>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</si>
  <si>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</si>
  <si>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</si>
  <si>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</si>
  <si>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</si>
  <si>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</si>
  <si>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</si>
  <si>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</si>
  <si>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</si>
  <si>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</si>
  <si>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</si>
  <si>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</si>
  <si>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</si>
  <si>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</si>
  <si>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</si>
  <si>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</si>
  <si>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</si>
  <si>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</si>
  <si>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</si>
  <si>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</si>
  <si>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</si>
  <si>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</si>
  <si>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</si>
  <si>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</si>
  <si>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</si>
  <si>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</si>
  <si>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</si>
  <si>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</si>
  <si>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</si>
  <si>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</si>
  <si>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</si>
  <si>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</si>
  <si>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</si>
  <si>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</si>
  <si>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</si>
  <si>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</si>
  <si>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</si>
  <si>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</si>
  <si>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</si>
  <si>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</si>
  <si>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</si>
  <si>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</si>
  <si>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</si>
  <si>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</si>
  <si>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</si>
  <si>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</si>
  <si>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</si>
  <si>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</si>
  <si>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</si>
  <si>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</si>
  <si>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</si>
  <si>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</si>
  <si>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</si>
  <si>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</si>
  <si>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</si>
  <si>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</si>
  <si>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</si>
  <si>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</si>
  <si>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</si>
  <si>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</si>
  <si>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</si>
  <si>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</si>
  <si>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</si>
  <si>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</si>
  <si>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</si>
  <si>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</si>
  <si>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</si>
  <si>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</si>
  <si>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</si>
  <si>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</si>
  <si>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</si>
  <si>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</si>
  <si>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</si>
  <si>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</si>
  <si>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</si>
  <si>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</si>
  <si>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</si>
  <si>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</si>
  <si>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</si>
  <si>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</si>
  <si>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</si>
  <si>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</si>
  <si>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</si>
  <si>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</si>
  <si>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</si>
  <si>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</si>
  <si>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</si>
  <si>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</si>
  <si>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</si>
  <si>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</si>
  <si>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</si>
  <si>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</si>
  <si>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</si>
  <si>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</si>
  <si>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</si>
  <si>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</si>
  <si>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</si>
  <si>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</si>
  <si>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</si>
  <si>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</si>
  <si>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</si>
  <si>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</si>
  <si>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</si>
  <si>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</si>
  <si>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</si>
  <si>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</si>
  <si>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</si>
  <si>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</si>
  <si>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</si>
  <si>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</si>
  <si>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</si>
  <si>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</si>
  <si>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</si>
  <si>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</si>
  <si>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</si>
  <si>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</si>
  <si>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</si>
  <si>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</si>
  <si>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</si>
  <si>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</si>
  <si>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</si>
  <si>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</si>
  <si>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</si>
  <si>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</si>
  <si>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</si>
  <si>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</si>
  <si>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</si>
  <si>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</si>
  <si>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</si>
  <si>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</si>
  <si>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</si>
  <si>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</si>
  <si>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</si>
  <si>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</si>
  <si>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</si>
  <si>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</si>
  <si>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</si>
  <si>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</si>
  <si>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</si>
  <si>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</si>
  <si>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</si>
  <si>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</si>
  <si>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</si>
  <si>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</si>
  <si>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</si>
  <si>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</si>
  <si>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</si>
  <si>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</si>
  <si>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</si>
  <si>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</si>
  <si>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</si>
  <si>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</si>
  <si>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</si>
  <si>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</si>
  <si>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</si>
  <si>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</si>
  <si>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</si>
  <si>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</si>
  <si>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</si>
  <si>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</si>
  <si>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</si>
  <si>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</si>
  <si>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</si>
  <si>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</si>
  <si>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</si>
  <si>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</si>
  <si>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</si>
  <si>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</si>
  <si>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</si>
  <si>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</si>
  <si>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</si>
  <si>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</si>
  <si>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</si>
  <si>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</si>
  <si>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</si>
  <si>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</si>
  <si>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</si>
  <si>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</si>
  <si>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</si>
  <si>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</si>
  <si>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</si>
  <si>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</si>
  <si>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</si>
  <si>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</si>
  <si>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</si>
  <si>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</si>
  <si>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</si>
  <si>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</si>
  <si>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</si>
  <si>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</si>
  <si>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</si>
  <si>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</si>
  <si>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</si>
  <si>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</si>
  <si>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</si>
  <si>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</si>
  <si>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</si>
  <si>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</si>
  <si>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</si>
  <si>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</si>
  <si>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</si>
  <si>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</si>
  <si>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</si>
  <si>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</si>
  <si>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</si>
  <si>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</si>
  <si>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</si>
  <si>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</si>
  <si>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</si>
  <si>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</si>
  <si>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</si>
  <si>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</si>
  <si>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</si>
  <si>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</si>
  <si>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</si>
  <si>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</si>
  <si>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</si>
  <si>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</si>
  <si>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</si>
  <si>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</si>
  <si>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</si>
  <si>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</si>
  <si>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</si>
  <si>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</si>
  <si>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</si>
  <si>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</si>
  <si>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</si>
  <si>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</si>
  <si>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</si>
  <si>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</si>
  <si>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</si>
  <si>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</si>
  <si>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</si>
  <si>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</si>
  <si>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</si>
  <si>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</si>
  <si>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</si>
  <si>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</si>
  <si>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</si>
  <si>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</si>
  <si>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</si>
  <si>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</si>
  <si>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</si>
  <si>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</si>
  <si>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</si>
  <si>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</si>
  <si>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</si>
  <si>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</si>
  <si>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</si>
  <si>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</si>
  <si>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</si>
  <si>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</si>
  <si>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</si>
  <si>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</si>
  <si>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</si>
  <si>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</si>
  <si>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</si>
  <si>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</si>
  <si>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</si>
  <si>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</si>
  <si>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</si>
  <si>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</si>
  <si>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</si>
  <si>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</si>
  <si>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</si>
  <si>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</si>
  <si>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</si>
  <si>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</si>
  <si>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</si>
  <si>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</si>
  <si>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</si>
  <si>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</si>
  <si>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</si>
  <si>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</si>
  <si>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</si>
  <si>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</si>
  <si>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</si>
  <si>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</si>
  <si>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</si>
  <si>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</si>
  <si>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</si>
  <si>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</si>
  <si>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</si>
  <si>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</si>
  <si>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</si>
  <si>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</si>
  <si>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</si>
  <si>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</si>
  <si>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</si>
  <si>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</si>
  <si>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</si>
  <si>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</si>
  <si>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</si>
  <si>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</si>
  <si>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</si>
  <si>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</si>
  <si>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</si>
  <si>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</si>
  <si>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</si>
  <si>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</si>
  <si>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</si>
  <si>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</si>
  <si>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</si>
  <si>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</si>
  <si>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</si>
  <si>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</si>
  <si>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</si>
  <si>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</si>
  <si>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</si>
  <si>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</si>
  <si>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</si>
  <si>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</si>
  <si>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</si>
  <si>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</si>
  <si>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</si>
  <si>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</si>
  <si>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</si>
  <si>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</si>
  <si>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</si>
  <si>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</si>
  <si>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</si>
  <si>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</si>
  <si>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</si>
  <si>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</si>
  <si>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</si>
  <si>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</si>
  <si>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</si>
  <si>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</si>
  <si>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</si>
  <si>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</si>
  <si>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</si>
  <si>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</si>
  <si>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</si>
  <si>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</si>
  <si>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</si>
  <si>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</si>
  <si>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</si>
  <si>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</si>
  <si>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</si>
  <si>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</si>
  <si>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</si>
  <si>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</si>
  <si>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</si>
  <si>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</si>
  <si>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</si>
  <si>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</si>
  <si>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</si>
  <si>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</si>
  <si>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</si>
  <si>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</si>
  <si>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</si>
  <si>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</si>
  <si>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</si>
  <si>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</si>
  <si>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</si>
  <si>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</si>
  <si>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</si>
  <si>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</si>
  <si>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</si>
  <si>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</si>
  <si>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</si>
  <si>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</si>
  <si>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</si>
  <si>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</si>
  <si>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</si>
  <si>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</si>
  <si>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</si>
  <si>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</si>
  <si>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</si>
  <si>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</si>
  <si>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</si>
  <si>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</si>
  <si>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</si>
  <si>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</si>
  <si>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</si>
  <si>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</si>
  <si>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</si>
  <si>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</si>
  <si>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</si>
  <si>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</si>
  <si>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</si>
  <si>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</si>
  <si>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</si>
  <si>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</si>
  <si>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</si>
  <si>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</si>
  <si>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</si>
  <si>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</si>
  <si>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</si>
  <si>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</si>
  <si>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</si>
  <si>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</si>
  <si>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</si>
  <si>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</si>
  <si>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</si>
  <si>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</si>
  <si>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</si>
  <si>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</si>
  <si>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</si>
  <si>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</si>
  <si>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</si>
  <si>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</si>
  <si>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</si>
  <si>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</si>
  <si>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</si>
  <si>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</si>
  <si>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</si>
  <si>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</si>
  <si>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</si>
  <si>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</si>
  <si>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</si>
  <si>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</si>
  <si>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</si>
  <si>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</si>
  <si>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</si>
  <si>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</si>
  <si>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</si>
  <si>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</si>
  <si>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</si>
  <si>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</si>
  <si>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</si>
  <si>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</si>
  <si>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</si>
  <si>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</si>
  <si>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</si>
  <si>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</si>
  <si>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</si>
  <si>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</si>
  <si>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</si>
  <si>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</si>
  <si>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</si>
  <si>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</si>
  <si>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</si>
  <si>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</si>
  <si>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</si>
  <si>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</si>
  <si>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</si>
  <si>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</si>
  <si>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</si>
  <si>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</si>
  <si>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</si>
  <si>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</si>
  <si>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</si>
  <si>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</si>
  <si>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</si>
  <si>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</si>
  <si>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</si>
  <si>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</si>
  <si>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</si>
  <si>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</si>
  <si>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</si>
  <si>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</si>
  <si>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</si>
  <si>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</si>
  <si>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</si>
  <si>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</si>
  <si>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</si>
  <si>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</si>
  <si>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</si>
  <si>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</si>
  <si>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</si>
  <si>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</si>
  <si>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</si>
  <si>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</si>
  <si>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</si>
  <si>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</si>
  <si>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</si>
  <si>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</si>
  <si>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</si>
  <si>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</si>
  <si>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</si>
  <si>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</si>
  <si>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</si>
  <si>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</si>
  <si>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</si>
  <si>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</si>
  <si>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</si>
  <si>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</si>
  <si>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</si>
  <si>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</si>
  <si>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</si>
  <si>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</si>
  <si>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</si>
  <si>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</si>
  <si>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</si>
  <si>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</si>
  <si>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</si>
  <si>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</si>
  <si>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</si>
  <si>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</si>
  <si>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</si>
  <si>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</si>
  <si>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</si>
  <si>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</si>
  <si>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</si>
  <si>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</si>
  <si>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</si>
  <si>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</si>
  <si>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</si>
  <si>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</si>
  <si>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</si>
  <si>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</si>
  <si>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</si>
  <si>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</si>
  <si>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</si>
  <si>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</si>
  <si>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</si>
  <si>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</si>
  <si>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</si>
  <si>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</si>
  <si>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</si>
  <si>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</si>
  <si>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</si>
  <si>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</si>
  <si>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</si>
  <si>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</si>
  <si>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</si>
  <si>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</si>
  <si>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</si>
  <si>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</si>
  <si>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</si>
  <si>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</si>
  <si>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</si>
  <si>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</si>
  <si>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</si>
  <si>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</si>
  <si>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</si>
  <si>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</si>
  <si>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</si>
  <si>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</si>
  <si>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</si>
  <si>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</si>
  <si>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</si>
  <si>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</si>
  <si>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</si>
  <si>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</si>
  <si>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</si>
  <si>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</si>
  <si>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</si>
  <si>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</si>
  <si>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</si>
  <si>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</si>
  <si>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</si>
  <si>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</si>
  <si>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</si>
  <si>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</si>
  <si>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</si>
  <si>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</si>
  <si>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</si>
  <si>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</si>
  <si>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</si>
  <si>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</si>
  <si>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</si>
  <si>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</si>
  <si>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</si>
  <si>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</si>
  <si>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</si>
  <si>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</si>
  <si>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</si>
  <si>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</si>
  <si>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</si>
  <si>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</si>
  <si>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</si>
  <si>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</si>
  <si>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</si>
  <si>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</si>
  <si>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</si>
  <si>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</si>
  <si>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</si>
  <si>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</si>
  <si>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</si>
  <si>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</si>
  <si>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</si>
  <si>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</si>
  <si>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</si>
  <si>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</si>
  <si>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</si>
  <si>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</si>
  <si>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</si>
  <si>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</si>
  <si>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</si>
  <si>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</si>
  <si>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</si>
  <si>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</si>
  <si>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</si>
  <si>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</si>
  <si>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</si>
  <si>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</si>
  <si>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</si>
  <si>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</si>
  <si>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</si>
  <si>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</si>
  <si>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</si>
  <si>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</si>
  <si>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</si>
  <si>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</si>
  <si>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</si>
  <si>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</si>
  <si>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</si>
  <si>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</si>
  <si>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</si>
  <si>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</si>
  <si>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</si>
  <si>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</si>
  <si>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</si>
  <si>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</si>
  <si>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</si>
  <si>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</si>
  <si>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</si>
  <si>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</si>
  <si>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</si>
  <si>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</si>
  <si>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</si>
  <si>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</si>
  <si>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</si>
  <si>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</si>
  <si>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</si>
  <si>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</si>
  <si>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</si>
  <si>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</si>
  <si>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</si>
  <si>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</si>
  <si>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</si>
  <si>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</si>
  <si>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</si>
  <si>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</si>
  <si>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</si>
  <si>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</si>
  <si>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</si>
  <si>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</si>
  <si>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</si>
  <si>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</si>
  <si>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</si>
  <si>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</si>
  <si>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</si>
  <si>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</si>
  <si>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</si>
  <si>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</si>
  <si>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</si>
  <si>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</si>
  <si>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</si>
  <si>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</si>
  <si>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</si>
  <si>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</si>
  <si>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</si>
  <si>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</si>
  <si>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</si>
  <si>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</si>
  <si>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</si>
  <si>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</si>
  <si>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</si>
  <si>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</si>
  <si>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</si>
  <si>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</si>
  <si>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</si>
  <si>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</si>
  <si>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</si>
  <si>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</si>
  <si>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</si>
  <si>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</si>
  <si>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</si>
  <si>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</si>
  <si>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</si>
  <si>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</si>
  <si>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</si>
  <si>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</si>
  <si>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</si>
  <si>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</si>
  <si>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</si>
  <si>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</si>
  <si>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</si>
  <si>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</si>
  <si>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</si>
  <si>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</si>
  <si>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</si>
  <si>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</si>
  <si>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</si>
  <si>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</si>
  <si>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</si>
  <si>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</si>
  <si>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</si>
  <si>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</si>
  <si>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</si>
  <si>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</si>
  <si>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</si>
  <si>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</si>
  <si>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</si>
  <si>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</si>
  <si>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</si>
  <si>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</si>
  <si>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</si>
  <si>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</si>
  <si>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</si>
  <si>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</si>
  <si>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</si>
  <si>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</si>
  <si>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</si>
  <si>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</si>
  <si>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</si>
  <si>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</si>
  <si>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</si>
  <si>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</si>
  <si>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</si>
  <si>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</si>
  <si>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</si>
  <si>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</si>
  <si>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</si>
  <si>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</si>
  <si>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</si>
  <si>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</si>
  <si>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</si>
  <si>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</si>
  <si>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</si>
  <si>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</si>
  <si>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</si>
  <si>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</si>
  <si>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</si>
  <si>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</si>
  <si>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</si>
  <si>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</si>
  <si>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</si>
  <si>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</si>
  <si>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</si>
  <si>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</si>
  <si>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</si>
  <si>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</si>
  <si>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</si>
  <si>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</si>
  <si>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</si>
  <si>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</si>
  <si>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</si>
  <si>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</si>
  <si>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</si>
  <si>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</si>
  <si>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</si>
  <si>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</si>
  <si>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</si>
  <si>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</si>
  <si>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</si>
  <si>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</si>
  <si>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</si>
  <si>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</si>
  <si>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</si>
  <si>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</si>
  <si>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</si>
  <si>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</si>
  <si>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</si>
  <si>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</si>
  <si>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</si>
  <si>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</si>
  <si>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</si>
  <si>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</si>
  <si>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</si>
  <si>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</si>
  <si>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</si>
  <si>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</si>
  <si>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</si>
  <si>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</si>
  <si>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</si>
  <si>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</si>
  <si>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</si>
  <si>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</si>
  <si>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</si>
  <si>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</si>
  <si>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</si>
  <si>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</si>
  <si>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</si>
  <si>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</si>
  <si>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</si>
  <si>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</si>
  <si>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</si>
  <si>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</si>
  <si>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</si>
  <si>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</si>
  <si>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</si>
  <si>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</si>
  <si>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</si>
  <si>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</si>
  <si>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</si>
  <si>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</si>
  <si>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</si>
  <si>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</si>
  <si>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</si>
  <si>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</si>
  <si>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</si>
  <si>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</si>
  <si>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</si>
  <si>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</si>
  <si>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</si>
  <si>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</si>
  <si>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</si>
  <si>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</si>
  <si>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</si>
  <si>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</si>
  <si>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</si>
  <si>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</si>
  <si>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</si>
  <si>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</si>
  <si>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</si>
  <si>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</si>
  <si>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</si>
  <si>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</si>
  <si>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</si>
  <si>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</si>
  <si>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</si>
  <si>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</si>
  <si>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</si>
  <si>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</si>
  <si>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</si>
  <si>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</si>
  <si>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</si>
  <si>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</si>
  <si>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</si>
  <si>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</si>
  <si>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</si>
  <si>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</si>
  <si>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</si>
  <si>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</si>
  <si>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</si>
  <si>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</si>
  <si>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</si>
  <si>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</si>
  <si>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</si>
  <si>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</si>
  <si>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</si>
  <si>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</si>
  <si>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</si>
  <si>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</si>
  <si>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</si>
  <si>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</si>
  <si>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</si>
  <si>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</si>
  <si>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</si>
  <si>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</si>
  <si>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</si>
  <si>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</si>
  <si>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</si>
  <si>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</si>
  <si>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</si>
  <si>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</si>
  <si>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</si>
  <si>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</si>
  <si>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</si>
  <si>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</si>
  <si>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</si>
  <si>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</si>
  <si>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</si>
  <si>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</si>
  <si>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</si>
  <si>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</si>
  <si>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</si>
  <si>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</si>
  <si>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</si>
  <si>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</si>
  <si>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</si>
  <si>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</si>
  <si>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</si>
  <si>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</si>
  <si>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</si>
  <si>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</si>
  <si>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</si>
  <si>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</si>
  <si>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</si>
  <si>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</si>
  <si>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</si>
  <si>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</si>
  <si>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</si>
  <si>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</si>
  <si>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</si>
  <si>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</si>
  <si>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</si>
  <si>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</si>
  <si>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</si>
  <si>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</si>
  <si>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</si>
  <si>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</si>
  <si>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</si>
  <si>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</si>
  <si>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</si>
  <si>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</si>
  <si>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</si>
  <si>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</si>
  <si>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</si>
  <si>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</si>
  <si>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</si>
  <si>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</si>
  <si>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</si>
  <si>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</si>
  <si>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</si>
  <si>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</si>
  <si>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</si>
  <si>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</si>
  <si>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</si>
  <si>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</si>
  <si>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</si>
  <si>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</si>
  <si>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</si>
  <si>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</si>
  <si>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</si>
  <si>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</si>
  <si>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</si>
  <si>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</si>
  <si>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</si>
  <si>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</si>
  <si>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</si>
  <si>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</si>
  <si>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</si>
  <si>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</si>
  <si>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</si>
  <si>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</si>
  <si>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</si>
  <si>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</si>
  <si>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</si>
  <si>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</si>
  <si>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</si>
  <si>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</si>
  <si>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</si>
  <si>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</si>
  <si>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</si>
  <si>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</si>
  <si>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</si>
  <si>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</si>
  <si>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</si>
  <si>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</si>
  <si>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</si>
  <si>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</si>
  <si>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</si>
  <si>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</si>
  <si>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</si>
  <si>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</si>
  <si>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</si>
  <si>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</si>
  <si>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</si>
  <si>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</si>
  <si>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</si>
  <si>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</si>
  <si>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</si>
  <si>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</si>
  <si>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</si>
  <si>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</si>
  <si>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</si>
  <si>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</si>
  <si>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</si>
  <si>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</si>
  <si>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</si>
  <si>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</si>
  <si>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</si>
  <si>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</si>
  <si>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</si>
  <si>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</si>
  <si>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</si>
  <si>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</si>
  <si>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</si>
  <si>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</si>
  <si>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</si>
  <si>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</si>
  <si>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</si>
  <si>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</si>
  <si>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</si>
  <si>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</si>
  <si>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</si>
  <si>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</si>
  <si>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</si>
  <si>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</si>
  <si>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</si>
  <si>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</si>
  <si>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</si>
  <si>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</si>
  <si>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</si>
  <si>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</si>
  <si>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</si>
  <si>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</si>
  <si>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</si>
  <si>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</si>
  <si>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</si>
  <si>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</si>
  <si>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</si>
  <si>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</si>
  <si>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</si>
  <si>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</si>
  <si>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</si>
  <si>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</si>
  <si>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</si>
  <si>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</si>
  <si>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</si>
  <si>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</si>
  <si>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</si>
  <si>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</si>
  <si>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</si>
  <si>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</si>
  <si>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</si>
  <si>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</si>
  <si>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</si>
  <si>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</si>
  <si>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</si>
  <si>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</si>
  <si>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</si>
  <si>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</si>
  <si>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</si>
  <si>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</si>
  <si>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</si>
  <si>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</si>
  <si>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</si>
  <si>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</si>
  <si>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</si>
  <si>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</si>
  <si>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</si>
  <si>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</si>
  <si>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</si>
  <si>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</si>
  <si>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</si>
  <si>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</si>
  <si>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</si>
  <si>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</si>
  <si>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</si>
  <si>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</si>
  <si>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</si>
  <si>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</si>
  <si>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</si>
  <si>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</si>
  <si>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</si>
  <si>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</si>
  <si>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</si>
  <si>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</si>
  <si>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</si>
  <si>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</si>
  <si>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</si>
  <si>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</si>
  <si>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</si>
  <si>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</si>
  <si>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</si>
  <si>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</si>
  <si>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</si>
  <si>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</si>
  <si>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</si>
  <si>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</si>
  <si>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</si>
  <si>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</si>
  <si>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</si>
  <si>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</si>
  <si>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</si>
  <si>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</si>
  <si>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</si>
  <si>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</si>
  <si>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</si>
  <si>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</si>
  <si>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</si>
  <si>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</si>
  <si>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</si>
  <si>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</si>
  <si>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</si>
  <si>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</si>
  <si>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</si>
  <si>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</si>
  <si>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</si>
  <si>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</si>
  <si>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</si>
  <si>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</si>
  <si>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</si>
  <si>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</si>
  <si>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</si>
  <si>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</si>
  <si>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</si>
  <si>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</si>
  <si>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</si>
  <si>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</si>
  <si>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</si>
  <si>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</si>
  <si>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</si>
  <si>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</si>
  <si>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</si>
  <si>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</si>
  <si>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</si>
  <si>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</si>
  <si>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</si>
  <si>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</si>
  <si>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</si>
  <si>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</si>
  <si>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</si>
  <si>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</si>
  <si>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</si>
  <si>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</si>
  <si>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</si>
  <si>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</si>
  <si>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</si>
  <si>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</si>
  <si>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</si>
  <si>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</si>
  <si>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</si>
  <si>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</si>
  <si>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</si>
  <si>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</si>
  <si>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</si>
  <si>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</si>
  <si>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</si>
  <si>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</si>
  <si>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</si>
  <si>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</si>
  <si>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</si>
  <si>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</si>
  <si>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</si>
  <si>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</si>
  <si>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</si>
  <si>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</si>
  <si>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</si>
  <si>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</si>
  <si>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</si>
  <si>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</si>
  <si>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</si>
  <si>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</si>
  <si>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</si>
  <si>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</si>
  <si>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</si>
  <si>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</si>
  <si>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</si>
  <si>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</si>
  <si>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</si>
  <si>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</si>
  <si>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</si>
  <si>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</si>
  <si>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</si>
  <si>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</si>
  <si>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</si>
  <si>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</si>
  <si>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</si>
  <si>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</si>
  <si>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</si>
  <si>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</si>
  <si>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</si>
  <si>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</si>
  <si>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</si>
  <si>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</si>
  <si>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</si>
  <si>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</si>
  <si>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</si>
  <si>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</si>
  <si>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</si>
  <si>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</si>
  <si>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</si>
  <si>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</si>
  <si>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</si>
  <si>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</si>
  <si>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</si>
  <si>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</si>
  <si>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</si>
  <si>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</si>
  <si>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</si>
  <si>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</si>
  <si>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</si>
  <si>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</si>
  <si>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</si>
  <si>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</si>
  <si>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</si>
  <si>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</si>
  <si>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</si>
  <si>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</si>
  <si>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</si>
  <si>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</si>
  <si>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</si>
  <si>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</si>
  <si>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</si>
  <si>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</si>
  <si>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</si>
  <si>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</si>
  <si>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</si>
  <si>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</si>
  <si>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</si>
  <si>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</si>
  <si>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</si>
  <si>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</si>
  <si>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</si>
  <si>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</si>
  <si>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</si>
  <si>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</si>
  <si>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</si>
  <si>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</si>
  <si>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</si>
  <si>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</si>
  <si>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</si>
  <si>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</si>
  <si>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</si>
  <si>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</si>
  <si>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</si>
  <si>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</si>
  <si>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</si>
  <si>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</si>
  <si>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</si>
  <si>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</si>
  <si>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</si>
  <si>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</si>
  <si>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</si>
  <si>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</si>
  <si>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</si>
  <si>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</si>
  <si>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</si>
  <si>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</si>
  <si>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</si>
  <si>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</si>
  <si>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</si>
  <si>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</si>
  <si>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</si>
  <si>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</si>
  <si>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</si>
  <si>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</si>
  <si>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</si>
  <si>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</si>
  <si>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</si>
  <si>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</si>
  <si>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</si>
  <si>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</si>
  <si>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</si>
  <si>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</si>
  <si>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</si>
  <si>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</si>
  <si>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</si>
  <si>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</si>
  <si>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</si>
  <si>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</si>
  <si>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</si>
  <si>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</si>
  <si>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</si>
  <si>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</si>
  <si>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</si>
  <si>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</si>
  <si>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</si>
  <si>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</si>
  <si>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</si>
  <si>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</si>
  <si>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</si>
  <si>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</si>
  <si>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</si>
  <si>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</si>
  <si>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</si>
  <si>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</si>
  <si>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</si>
  <si>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</si>
  <si>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</si>
  <si>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</si>
  <si>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</si>
  <si>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</si>
  <si>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</si>
  <si>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</si>
  <si>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</si>
  <si>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</si>
  <si>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</si>
  <si>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</si>
  <si>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</si>
  <si>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</si>
  <si>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</si>
  <si>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</si>
  <si>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</si>
  <si>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</si>
  <si>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</si>
  <si>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</si>
  <si>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</si>
  <si>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</si>
  <si>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</si>
  <si>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</si>
  <si>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</si>
  <si>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</si>
  <si>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</si>
  <si>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</si>
  <si>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</si>
  <si>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</si>
  <si>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</si>
  <si>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</si>
  <si>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</si>
  <si>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</si>
  <si>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</si>
  <si>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</si>
  <si>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</si>
  <si>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</si>
  <si>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</si>
  <si>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</si>
  <si>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</si>
  <si>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</si>
  <si>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</si>
  <si>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</si>
  <si>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</si>
  <si>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</si>
  <si>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</si>
  <si>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</si>
  <si>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</si>
  <si>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</si>
  <si>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</si>
  <si>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</si>
  <si>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</si>
  <si>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</si>
  <si>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</si>
  <si>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</si>
  <si>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</si>
  <si>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</si>
  <si>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</si>
  <si>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</si>
  <si>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</si>
  <si>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</si>
  <si>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</si>
  <si>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</si>
  <si>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</si>
  <si>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</si>
  <si>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</si>
  <si>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</si>
  <si>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</si>
  <si>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</si>
  <si>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</si>
  <si>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</si>
  <si>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</si>
  <si>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</si>
  <si>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</si>
  <si>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</si>
  <si>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</si>
  <si>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</si>
  <si>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</si>
  <si>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</si>
  <si>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</si>
  <si>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</si>
  <si>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</si>
  <si>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</si>
  <si>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</si>
  <si>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</si>
  <si>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</si>
  <si>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</si>
  <si>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</si>
  <si>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</si>
  <si>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</si>
  <si>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</si>
  <si>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</si>
  <si>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</si>
  <si>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</si>
  <si>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</si>
  <si>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</si>
  <si>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</si>
  <si>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</si>
  <si>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</si>
  <si>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</si>
  <si>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</si>
  <si>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</si>
  <si>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</si>
  <si>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</si>
  <si>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</si>
  <si>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</si>
  <si>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</si>
  <si>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</si>
  <si>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</si>
  <si>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</si>
  <si>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</si>
  <si>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</si>
  <si>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</si>
  <si>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</si>
  <si>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</si>
  <si>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</si>
  <si>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</si>
  <si>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</si>
  <si>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</si>
  <si>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</si>
  <si>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</si>
  <si>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</si>
  <si>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</si>
  <si>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</si>
  <si>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</si>
  <si>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</si>
  <si>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</si>
  <si>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</si>
  <si>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</si>
  <si>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</si>
  <si>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</si>
  <si>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</si>
  <si>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</si>
  <si>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</si>
  <si>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</si>
  <si>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</si>
  <si>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</si>
  <si>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</si>
  <si>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</si>
  <si>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</si>
  <si>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</si>
  <si>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</si>
  <si>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</si>
  <si>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</si>
  <si>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</si>
  <si>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</si>
  <si>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</si>
  <si>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</si>
  <si>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</si>
  <si>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</si>
  <si>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</si>
  <si>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</si>
  <si>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</si>
  <si>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</si>
  <si>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</si>
  <si>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</si>
  <si>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</si>
  <si>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</si>
  <si>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</si>
  <si>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</si>
  <si>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</si>
  <si>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</si>
  <si>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</si>
  <si>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</si>
  <si>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</si>
  <si>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</si>
  <si>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</si>
  <si>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</si>
  <si>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</si>
  <si>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</si>
  <si>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</si>
  <si>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</si>
  <si>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</si>
  <si>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</si>
  <si>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</si>
  <si>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</si>
  <si>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</si>
  <si>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</si>
  <si>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</si>
  <si>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</si>
  <si>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</si>
  <si>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</si>
  <si>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</si>
  <si>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</si>
  <si>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</si>
  <si>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</si>
  <si>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</si>
  <si>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</si>
  <si>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</si>
  <si>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</si>
  <si>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</si>
  <si>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</si>
  <si>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</si>
  <si>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</si>
  <si>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</si>
  <si>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</si>
  <si>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</si>
  <si>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</si>
  <si>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</si>
  <si>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</si>
  <si>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</si>
  <si>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</si>
  <si>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</si>
  <si>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</si>
  <si>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</si>
  <si>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</si>
  <si>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</si>
  <si>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</si>
  <si>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</si>
  <si>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</si>
  <si>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</si>
  <si>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</si>
  <si>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</si>
  <si>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</si>
  <si>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</si>
  <si>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</si>
  <si>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</si>
  <si>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</si>
  <si>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</si>
  <si>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</si>
  <si>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</si>
  <si>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</si>
  <si>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</si>
  <si>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</si>
  <si>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</si>
  <si>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</si>
  <si>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</si>
  <si>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</si>
  <si>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</si>
  <si>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</si>
  <si>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</si>
  <si>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</si>
  <si>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</si>
  <si>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</si>
  <si>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</si>
  <si>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</si>
  <si>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</si>
  <si>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</si>
  <si>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</si>
  <si>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</si>
  <si>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</si>
  <si>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</si>
  <si>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</si>
  <si>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</si>
  <si>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</si>
  <si>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</si>
  <si>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</si>
  <si>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</si>
  <si>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</si>
  <si>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</si>
  <si>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</si>
  <si>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</si>
  <si>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</si>
  <si>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</si>
  <si>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</si>
  <si>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</si>
  <si>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</si>
  <si>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</si>
  <si>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</si>
  <si>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</si>
  <si>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</si>
  <si>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</si>
  <si>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</si>
  <si>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</si>
  <si>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</si>
  <si>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</si>
  <si>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</si>
  <si>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</si>
  <si>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</si>
  <si>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</si>
  <si>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</si>
  <si>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</si>
  <si>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</si>
  <si>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</si>
  <si>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</si>
  <si>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</si>
  <si>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</si>
  <si>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</si>
  <si>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</si>
  <si>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</si>
  <si>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</si>
  <si>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</si>
  <si>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</si>
  <si>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</si>
  <si>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</si>
  <si>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</si>
  <si>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</si>
  <si>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</si>
  <si>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</si>
  <si>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</si>
  <si>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</si>
  <si>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</si>
  <si>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</si>
  <si>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</si>
  <si>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</si>
  <si>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</si>
  <si>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</si>
  <si>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</si>
  <si>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</si>
  <si>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</si>
  <si>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</si>
  <si>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</si>
  <si>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</si>
  <si>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</si>
  <si>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</si>
  <si>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</si>
  <si>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</si>
  <si>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</si>
  <si>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</si>
  <si>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</si>
  <si>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</si>
  <si>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</si>
  <si>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</si>
  <si>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</si>
  <si>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</si>
  <si>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</si>
  <si>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</si>
  <si>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</si>
  <si>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</si>
  <si>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</si>
  <si>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</si>
  <si>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</si>
  <si>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</si>
  <si>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</si>
  <si>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</si>
  <si>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</si>
  <si>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</si>
  <si>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</si>
  <si>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</si>
  <si>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</si>
  <si>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</si>
  <si>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</si>
  <si>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</si>
  <si>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</si>
  <si>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</si>
  <si>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</si>
  <si>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</si>
  <si>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</si>
  <si>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</si>
  <si>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</si>
  <si>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</si>
  <si>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</si>
  <si>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</si>
  <si>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</si>
  <si>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</si>
  <si>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</si>
  <si>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</si>
  <si>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</si>
  <si>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</si>
  <si>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</si>
  <si>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</si>
  <si>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</si>
  <si>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</si>
  <si>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</si>
  <si>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</si>
  <si>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</si>
  <si>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</si>
  <si>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</si>
  <si>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</si>
  <si>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</si>
  <si>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</si>
  <si>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</si>
  <si>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</si>
  <si>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</si>
  <si>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</si>
  <si>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</si>
  <si>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</si>
  <si>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</si>
  <si>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</si>
  <si>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</si>
  <si>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</si>
  <si>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</si>
  <si>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</si>
  <si>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</si>
  <si>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</si>
  <si>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</si>
  <si>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</si>
  <si>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</si>
  <si>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</si>
  <si>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</si>
  <si>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</si>
  <si>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</si>
  <si>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</si>
  <si>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</si>
  <si>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</si>
  <si>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</si>
  <si>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</si>
  <si>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</si>
  <si>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</si>
  <si>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</si>
  <si>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</si>
  <si>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</si>
  <si>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</si>
  <si>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</si>
  <si>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</si>
  <si>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</si>
  <si>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</si>
  <si>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</si>
  <si>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</si>
  <si>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</si>
  <si>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</si>
  <si>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</si>
  <si>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</si>
  <si>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</si>
  <si>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</si>
  <si>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</si>
  <si>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</si>
  <si>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</si>
  <si>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</si>
  <si>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</si>
  <si>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</si>
  <si>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</si>
  <si>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</si>
  <si>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</si>
  <si>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</si>
  <si>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</si>
  <si>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</si>
  <si>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</si>
  <si>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</si>
  <si>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</si>
  <si>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</si>
  <si>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</si>
  <si>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</si>
  <si>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</si>
  <si>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</si>
  <si>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</si>
  <si>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</si>
  <si>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</si>
  <si>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</si>
  <si>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</si>
  <si>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</si>
  <si>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</si>
  <si>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</si>
  <si>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</si>
  <si>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</si>
  <si>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</si>
  <si>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</si>
  <si>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</si>
  <si>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</si>
  <si>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</si>
  <si>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</si>
  <si>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</si>
  <si>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</si>
  <si>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</si>
  <si>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</si>
  <si>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</si>
  <si>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</si>
  <si>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</si>
  <si>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</si>
  <si>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</si>
  <si>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</si>
  <si>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</si>
  <si>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</si>
  <si>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</si>
  <si>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</si>
  <si>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</si>
  <si>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</si>
  <si>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</si>
  <si>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</si>
  <si>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</si>
  <si>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</si>
  <si>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</si>
  <si>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</si>
  <si>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</si>
  <si>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</si>
  <si>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</si>
  <si>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</si>
  <si>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</si>
  <si>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</si>
  <si>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</si>
  <si>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</si>
  <si>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</si>
  <si>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</si>
  <si>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</si>
  <si>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</si>
  <si>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</si>
  <si>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</si>
  <si>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</si>
  <si>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</si>
  <si>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</si>
  <si>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</si>
  <si>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</si>
  <si>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</si>
  <si>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</si>
  <si>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</si>
  <si>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</si>
  <si>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</si>
  <si>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</si>
  <si>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</si>
  <si>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</si>
  <si>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</si>
  <si>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</si>
  <si>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</si>
  <si>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</si>
  <si>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</si>
  <si>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</si>
  <si>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</si>
  <si>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</si>
  <si>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</si>
  <si>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</si>
  <si>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</si>
  <si>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</si>
  <si>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</si>
  <si>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</si>
  <si>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</si>
  <si>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</si>
  <si>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</si>
  <si>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</si>
  <si>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</si>
  <si>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</si>
  <si>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</si>
  <si>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</si>
  <si>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</si>
  <si>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</si>
  <si>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</si>
  <si>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</si>
  <si>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</si>
  <si>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</si>
  <si>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</si>
  <si>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</si>
  <si>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</si>
  <si>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</si>
  <si>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</si>
  <si>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</si>
  <si>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</si>
  <si>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</si>
  <si>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</si>
  <si>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</si>
  <si>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</si>
  <si>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</si>
  <si>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</si>
  <si>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</si>
  <si>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</si>
  <si>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</si>
  <si>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</si>
  <si>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</si>
  <si>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</si>
  <si>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</si>
  <si>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</si>
  <si>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</si>
  <si>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</si>
  <si>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</si>
  <si>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</si>
  <si>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</si>
  <si>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</si>
  <si>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</si>
  <si>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</si>
  <si>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</si>
  <si>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</si>
  <si>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</si>
  <si>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</si>
  <si>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</si>
  <si>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</si>
  <si>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</si>
  <si>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</si>
  <si>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</si>
  <si>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</si>
  <si>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</si>
  <si>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</si>
  <si>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</si>
  <si>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</si>
  <si>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</si>
  <si>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</si>
  <si>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</si>
  <si>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</si>
  <si>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</si>
  <si>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</si>
  <si>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</si>
  <si>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</si>
  <si>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</si>
  <si>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</si>
  <si>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</si>
  <si>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</si>
  <si>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</si>
  <si>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</si>
  <si>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</si>
  <si>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</si>
  <si>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</si>
  <si>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</si>
  <si>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</si>
  <si>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</si>
  <si>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</si>
  <si>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</si>
  <si>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</si>
  <si>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</si>
  <si>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</si>
  <si>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</si>
  <si>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</si>
  <si>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</si>
  <si>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</si>
  <si>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</si>
  <si>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</si>
  <si>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</si>
  <si>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</si>
  <si>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</si>
  <si>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</si>
  <si>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</si>
  <si>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</si>
  <si>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</si>
  <si>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</si>
  <si>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</si>
  <si>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</si>
  <si>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</si>
  <si>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</si>
  <si>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</si>
  <si>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</si>
  <si>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</si>
  <si>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</si>
  <si>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</si>
  <si>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</si>
  <si>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</si>
  <si>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</si>
  <si>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</si>
  <si>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</si>
  <si>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</si>
  <si>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</si>
  <si>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</si>
  <si>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</si>
  <si>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</si>
  <si>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</si>
  <si>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</si>
  <si>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</si>
  <si>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</si>
  <si>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</si>
  <si>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</si>
  <si>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</si>
  <si>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</si>
  <si>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</si>
  <si>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</si>
  <si>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</si>
  <si>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</si>
  <si>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</si>
  <si>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</si>
  <si>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</si>
  <si>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</si>
  <si>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</si>
  <si>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</si>
  <si>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</si>
  <si>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</si>
  <si>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</si>
  <si>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</si>
  <si>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</si>
  <si>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</si>
  <si>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</si>
  <si>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</si>
  <si>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</si>
  <si>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</si>
  <si>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</si>
  <si>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</si>
  <si>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</si>
  <si>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</si>
  <si>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</si>
  <si>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</si>
  <si>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</si>
  <si>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</si>
  <si>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</si>
  <si>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</si>
  <si>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</si>
  <si>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</si>
  <si>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</si>
  <si>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</si>
  <si>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</si>
  <si>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</si>
  <si>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</si>
  <si>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</si>
  <si>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</si>
  <si>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</si>
  <si>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</si>
  <si>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</si>
  <si>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</si>
  <si>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</si>
  <si>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</si>
  <si>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</si>
  <si>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</si>
  <si>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</si>
  <si>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</si>
  <si>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</si>
  <si>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</si>
  <si>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</si>
  <si>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</si>
  <si>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</si>
  <si>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</si>
  <si>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</si>
  <si>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</si>
  <si>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</si>
  <si>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</si>
  <si>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</si>
  <si>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</si>
  <si>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</si>
  <si>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</si>
  <si>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</si>
  <si>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</si>
  <si>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</si>
  <si>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</si>
  <si>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</si>
  <si>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</si>
  <si>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</si>
  <si>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</si>
  <si>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</si>
  <si>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</si>
  <si>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</si>
  <si>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</si>
  <si>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</si>
  <si>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</si>
  <si>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</si>
  <si>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</si>
  <si>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</si>
  <si>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</si>
  <si>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</si>
  <si>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</si>
  <si>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</si>
  <si>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</si>
  <si>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</si>
  <si>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</si>
  <si>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</si>
  <si>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</si>
  <si>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</si>
  <si>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</si>
  <si>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</si>
  <si>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</si>
  <si>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</si>
  <si>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</si>
  <si>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</si>
  <si>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</si>
  <si>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</si>
  <si>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</si>
  <si>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</si>
  <si>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</si>
  <si>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</si>
  <si>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</si>
  <si>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</si>
  <si>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</si>
  <si>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</si>
  <si>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</si>
  <si>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</si>
  <si>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</si>
  <si>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</si>
  <si>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</si>
  <si>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</si>
  <si>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</si>
  <si>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</si>
  <si>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</si>
  <si>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</si>
  <si>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</si>
  <si>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</si>
  <si>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</si>
  <si>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</si>
  <si>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</si>
  <si>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</si>
  <si>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</si>
  <si>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</si>
  <si>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</si>
  <si>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</si>
  <si>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</si>
  <si>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</si>
  <si>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</si>
  <si>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</si>
  <si>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</si>
  <si>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</si>
  <si>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</si>
  <si>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</si>
  <si>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</si>
  <si>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</si>
  <si>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</si>
  <si>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</si>
  <si>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</si>
  <si>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</si>
  <si>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</si>
  <si>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</si>
  <si>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</si>
  <si>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</si>
  <si>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</si>
  <si>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</si>
  <si>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</si>
  <si>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</si>
  <si>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</si>
  <si>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</si>
  <si>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</si>
  <si>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</si>
  <si>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</si>
  <si>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</si>
  <si>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</si>
  <si>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</si>
  <si>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</si>
  <si>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</si>
  <si>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</si>
  <si>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</si>
  <si>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</si>
  <si>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</si>
  <si>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</si>
  <si>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</si>
  <si>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</si>
  <si>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</si>
  <si>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</si>
  <si>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</si>
  <si>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</si>
  <si>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</si>
  <si>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</si>
  <si>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</si>
  <si>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</si>
  <si>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</si>
  <si>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</si>
  <si>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</si>
  <si>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</si>
  <si>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</si>
  <si>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</si>
  <si>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</si>
  <si>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</si>
  <si>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</si>
  <si>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</si>
  <si>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</si>
  <si>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</si>
  <si>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</si>
  <si>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</si>
  <si>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</si>
  <si>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</si>
  <si>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</si>
  <si>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</si>
  <si>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</si>
  <si>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</si>
  <si>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</si>
  <si>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</si>
  <si>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</si>
  <si>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</si>
  <si>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</si>
  <si>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</si>
  <si>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</si>
  <si>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</si>
  <si>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</si>
  <si>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</si>
  <si>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</si>
  <si>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</si>
  <si>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</si>
  <si>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</si>
  <si>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</si>
  <si>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</si>
  <si>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</si>
  <si>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</si>
  <si>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</si>
  <si>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</si>
  <si>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</si>
  <si>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</si>
  <si>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</si>
  <si>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</si>
  <si>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</si>
  <si>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</si>
  <si>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</si>
  <si>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</si>
  <si>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</si>
  <si>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</si>
  <si>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</si>
  <si>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</si>
  <si>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</si>
  <si>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</si>
  <si>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</si>
  <si>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</si>
  <si>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</si>
  <si>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</si>
  <si>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</si>
  <si>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</si>
  <si>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</si>
  <si>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</si>
  <si>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</si>
  <si>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</si>
  <si>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</si>
  <si>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</si>
  <si>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</si>
  <si>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</si>
  <si>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</si>
  <si>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</si>
  <si>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</si>
  <si>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</si>
  <si>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</si>
  <si>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</si>
  <si>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</si>
  <si>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</si>
  <si>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</si>
  <si>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</si>
  <si>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</si>
  <si>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</si>
  <si>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</si>
  <si>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</si>
  <si>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</si>
  <si>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</si>
  <si>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</si>
  <si>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</si>
  <si>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</si>
  <si>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</si>
  <si>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</si>
  <si>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</si>
  <si>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</si>
  <si>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</si>
  <si>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</si>
  <si>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</si>
  <si>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</si>
  <si>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</si>
  <si>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</si>
  <si>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</si>
  <si>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</si>
  <si>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</si>
  <si>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</si>
  <si>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</si>
  <si>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</si>
  <si>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</si>
  <si>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</si>
  <si>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</si>
  <si>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</si>
  <si>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</si>
  <si>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</si>
  <si>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</si>
  <si>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</si>
  <si>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</si>
  <si>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</si>
  <si>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</si>
  <si>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</si>
  <si>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</si>
  <si>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</si>
  <si>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</si>
  <si>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</si>
  <si>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</si>
  <si>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</si>
  <si>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</si>
  <si>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</si>
  <si>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</si>
  <si>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</si>
  <si>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</si>
  <si>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</si>
  <si>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</si>
  <si>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</si>
  <si>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</si>
  <si>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</si>
  <si>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</si>
  <si>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</si>
  <si>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</si>
  <si>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</si>
  <si>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</si>
  <si>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</si>
  <si>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</si>
  <si>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</si>
  <si>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</si>
  <si>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</si>
  <si>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</si>
  <si>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</si>
  <si>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</si>
  <si>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</si>
  <si>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</si>
  <si>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</si>
  <si>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</si>
  <si>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</si>
  <si>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</si>
  <si>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</si>
  <si>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</si>
  <si>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</si>
  <si>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</si>
  <si>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</si>
  <si>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</si>
  <si>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</si>
  <si>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</si>
  <si>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</si>
  <si>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</si>
  <si>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</si>
  <si>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</si>
  <si>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</si>
  <si>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</si>
  <si>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</si>
  <si>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</si>
  <si>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</si>
  <si>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</si>
  <si>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</si>
  <si>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</si>
  <si>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</si>
  <si>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</si>
  <si>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</si>
  <si>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</si>
  <si>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</si>
  <si>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</si>
  <si>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</si>
  <si>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</si>
  <si>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</si>
  <si>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</si>
  <si>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</si>
  <si>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</si>
  <si>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</si>
  <si>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</si>
  <si>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</si>
  <si>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</si>
  <si>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</si>
  <si>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</si>
  <si>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</si>
  <si>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</si>
  <si>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</si>
  <si>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</si>
  <si>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</si>
  <si>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</si>
  <si>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</si>
  <si>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</si>
  <si>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</si>
  <si>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</si>
  <si>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</si>
  <si>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</si>
  <si>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</si>
  <si>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</si>
  <si>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</si>
  <si>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</si>
  <si>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</si>
  <si>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</si>
  <si>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</si>
  <si>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</si>
  <si>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</si>
  <si>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</si>
  <si>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</si>
  <si>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</si>
  <si>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</si>
  <si>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</si>
  <si>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</si>
  <si>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</si>
  <si>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</si>
  <si>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</si>
  <si>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</si>
  <si>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</si>
  <si>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</si>
  <si>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</si>
  <si>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</si>
  <si>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</si>
  <si>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</si>
  <si>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</si>
  <si>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</si>
  <si>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</si>
  <si>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</si>
  <si>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</si>
  <si>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</si>
  <si>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</si>
  <si>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</si>
  <si>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</si>
  <si>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</si>
  <si>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</si>
  <si>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</si>
  <si>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</si>
  <si>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</si>
  <si>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</si>
  <si>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</si>
  <si>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</si>
  <si>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</si>
  <si>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</si>
  <si>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</si>
  <si>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</si>
  <si>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</si>
  <si>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</si>
  <si>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</si>
  <si>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</si>
  <si>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</si>
  <si>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</si>
  <si>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</si>
  <si>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</si>
  <si>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</si>
  <si>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</si>
  <si>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</si>
  <si>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</si>
  <si>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</si>
  <si>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</si>
  <si>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</si>
  <si>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</si>
  <si>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</si>
  <si>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</si>
  <si>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</si>
  <si>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</si>
  <si>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</si>
  <si>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</si>
  <si>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</si>
  <si>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</si>
  <si>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</si>
  <si>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</si>
  <si>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</si>
  <si>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</si>
  <si>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</si>
  <si>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</si>
  <si>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</si>
  <si>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</si>
  <si>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</si>
  <si>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</si>
  <si>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</si>
  <si>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</si>
  <si>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</si>
  <si>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</si>
  <si>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</si>
  <si>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</si>
  <si>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</si>
  <si>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</si>
  <si>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</si>
  <si>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</si>
  <si>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</si>
  <si>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</si>
  <si>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</si>
  <si>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</si>
  <si>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</si>
  <si>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</si>
  <si>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</si>
  <si>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</si>
  <si>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</si>
  <si>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</si>
  <si>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</si>
  <si>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</si>
  <si>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</si>
  <si>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</si>
  <si>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</si>
  <si>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</si>
  <si>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</si>
  <si>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</si>
  <si>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</si>
  <si>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</si>
  <si>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</si>
  <si>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</si>
  <si>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</si>
  <si>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</si>
  <si>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</si>
  <si>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</si>
  <si>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</si>
  <si>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</si>
  <si>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</si>
  <si>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</si>
  <si>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</si>
  <si>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</si>
  <si>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</si>
  <si>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</si>
  <si>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</si>
  <si>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</si>
  <si>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</si>
  <si>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</si>
  <si>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</si>
  <si>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</si>
  <si>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</si>
  <si>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</si>
  <si>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</si>
  <si>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</si>
  <si>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</si>
  <si>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</si>
  <si>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</si>
  <si>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</si>
  <si>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</si>
  <si>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</si>
  <si>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</si>
  <si>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</si>
  <si>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</si>
  <si>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</si>
  <si>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</si>
  <si>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</si>
  <si>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</si>
  <si>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</si>
  <si>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</si>
  <si>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</si>
  <si>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</si>
  <si>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</si>
  <si>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</si>
  <si>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</si>
  <si>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</si>
  <si>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</si>
  <si>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</si>
  <si>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</si>
  <si>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</si>
  <si>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</si>
  <si>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</si>
  <si>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</si>
  <si>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</si>
  <si>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</si>
  <si>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</si>
  <si>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</si>
  <si>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</si>
  <si>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</si>
  <si>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</si>
  <si>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</si>
  <si>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</si>
  <si>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</si>
  <si>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</si>
  <si>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</si>
  <si>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</si>
  <si>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</si>
  <si>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</si>
  <si>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</si>
  <si>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</si>
  <si>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</si>
  <si>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</si>
  <si>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</si>
  <si>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</si>
  <si>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</si>
  <si>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</si>
  <si>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</si>
  <si>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</si>
  <si>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</si>
  <si>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</si>
  <si>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</si>
  <si>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</si>
  <si>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</si>
  <si>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</si>
  <si>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</si>
  <si>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</si>
  <si>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</si>
  <si>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</si>
  <si>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</si>
  <si>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</si>
  <si>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</si>
  <si>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</si>
  <si>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</si>
  <si>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</si>
  <si>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</si>
  <si>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</si>
  <si>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</si>
  <si>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</si>
  <si>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</si>
  <si>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</si>
  <si>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</si>
  <si>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</si>
  <si>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</si>
  <si>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</si>
  <si>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</si>
  <si>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</si>
  <si>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</si>
  <si>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</si>
  <si>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</si>
  <si>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</si>
  <si>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</si>
  <si>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</si>
  <si>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</si>
  <si>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</si>
  <si>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</si>
  <si>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</si>
  <si>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</si>
  <si>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</si>
  <si>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</si>
  <si>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</si>
  <si>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</si>
  <si>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</si>
  <si>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</si>
  <si>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</si>
  <si>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</si>
  <si>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</si>
  <si>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</si>
  <si>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</si>
  <si>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</si>
  <si>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</si>
  <si>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</si>
  <si>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</si>
  <si>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</si>
  <si>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</si>
  <si>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</si>
  <si>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</si>
  <si>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</si>
  <si>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</si>
  <si>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</si>
  <si>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</si>
  <si>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</si>
  <si>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</si>
  <si>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</si>
  <si>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</si>
  <si>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</si>
  <si>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</si>
  <si>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</si>
  <si>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</si>
  <si>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</si>
  <si>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</si>
  <si>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</si>
  <si>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</si>
  <si>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</si>
  <si>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</si>
  <si>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</si>
  <si>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</si>
  <si>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</si>
  <si>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</si>
  <si>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</si>
  <si>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</si>
  <si>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</si>
  <si>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</si>
  <si>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</si>
  <si>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</si>
  <si>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</si>
  <si>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</si>
  <si>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</si>
  <si>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</si>
  <si>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</si>
  <si>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</si>
  <si>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</si>
  <si>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</si>
  <si>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</si>
  <si>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</si>
  <si>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</si>
  <si>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</si>
  <si>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</si>
  <si>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</si>
  <si>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</si>
  <si>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</si>
  <si>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</si>
  <si>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</si>
  <si>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</si>
  <si>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</si>
  <si>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</si>
  <si>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</si>
  <si>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</si>
  <si>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</si>
  <si>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</si>
  <si>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</si>
  <si>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</si>
  <si>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</si>
  <si>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</si>
  <si>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</si>
  <si>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</si>
  <si>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</si>
  <si>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</si>
  <si>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</si>
  <si>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</si>
  <si>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</si>
  <si>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</si>
  <si>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</si>
  <si>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</si>
  <si>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</si>
  <si>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</si>
  <si>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</si>
  <si>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</si>
  <si>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</si>
  <si>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</si>
  <si>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</si>
  <si>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</si>
  <si>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</si>
  <si>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</si>
  <si>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</si>
  <si>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</si>
  <si>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</si>
  <si>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</si>
  <si>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</si>
  <si>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</si>
  <si>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</si>
  <si>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</si>
  <si>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</si>
  <si>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</si>
  <si>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</si>
  <si>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</si>
  <si>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</si>
  <si>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</si>
  <si>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</si>
  <si>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</si>
  <si>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</si>
  <si>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</si>
  <si>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</si>
  <si>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</si>
  <si>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</si>
  <si>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</si>
  <si>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</si>
  <si>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</si>
  <si>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</si>
  <si>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</si>
  <si>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</si>
  <si>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</si>
  <si>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</si>
  <si>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</si>
  <si>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</si>
  <si>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</si>
  <si>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</si>
  <si>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</si>
  <si>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</si>
  <si>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</si>
  <si>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</si>
  <si>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</si>
  <si>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</si>
  <si>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</si>
  <si>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</si>
  <si>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</si>
  <si>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</si>
  <si>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</si>
  <si>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</si>
  <si>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</si>
  <si>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</si>
  <si>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</si>
  <si>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</si>
  <si>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</si>
  <si>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</si>
  <si>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</si>
  <si>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</si>
  <si>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</si>
  <si>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</si>
  <si>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</si>
  <si>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</si>
  <si>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</si>
  <si>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</si>
  <si>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</si>
  <si>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</si>
  <si>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</si>
  <si>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</si>
  <si>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</si>
  <si>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</si>
  <si>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</si>
  <si>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</si>
  <si>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</si>
  <si>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</si>
  <si>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</si>
  <si>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</si>
  <si>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</si>
  <si>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</si>
  <si>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</si>
  <si>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</si>
  <si>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</si>
  <si>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</si>
  <si>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</si>
  <si>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</si>
  <si>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</si>
  <si>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</si>
  <si>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</si>
  <si>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</si>
  <si>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</si>
  <si>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</si>
  <si>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</si>
  <si>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</si>
  <si>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</si>
  <si>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</si>
  <si>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</si>
  <si>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</si>
  <si>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</si>
  <si>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</si>
  <si>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</si>
  <si>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</si>
  <si>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</si>
  <si>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</si>
  <si>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</si>
  <si>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</si>
  <si>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</si>
  <si>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</si>
  <si>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</si>
  <si>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</si>
  <si>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</si>
  <si>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</si>
  <si>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</si>
  <si>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</si>
  <si>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</si>
  <si>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</si>
  <si>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</si>
  <si>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</si>
  <si>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</si>
  <si>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</si>
  <si>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</si>
  <si>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</si>
  <si>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</si>
  <si>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</si>
  <si>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</si>
  <si>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</si>
  <si>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</si>
  <si>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</si>
  <si>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</si>
  <si>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</si>
  <si>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</si>
  <si>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</si>
  <si>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</si>
  <si>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</si>
  <si>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</si>
  <si>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</si>
  <si>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</si>
  <si>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</si>
  <si>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</si>
  <si>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</si>
  <si>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</si>
  <si>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</si>
  <si>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</si>
  <si>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</si>
  <si>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</si>
  <si>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</si>
  <si>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</si>
  <si>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</si>
  <si>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</si>
  <si>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</si>
  <si>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</si>
  <si>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</si>
  <si>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</si>
  <si>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</si>
  <si>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</si>
  <si>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</si>
  <si>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</si>
  <si>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</si>
  <si>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</si>
  <si>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</si>
  <si>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</si>
  <si>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</si>
  <si>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</si>
  <si>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</si>
  <si>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</si>
  <si>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</si>
  <si>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</si>
  <si>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</si>
  <si>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</si>
  <si>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</si>
  <si>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</si>
  <si>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</si>
  <si>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</si>
  <si>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</si>
  <si>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</si>
  <si>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</si>
  <si>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</si>
  <si>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</si>
  <si>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</si>
  <si>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</si>
  <si>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</si>
  <si>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</si>
  <si>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</si>
  <si>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</si>
  <si>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</si>
  <si>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</si>
  <si>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</si>
  <si>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</si>
  <si>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</si>
  <si>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</si>
  <si>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</si>
  <si>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</si>
  <si>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</si>
  <si>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</si>
  <si>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</si>
  <si>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</si>
  <si>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</si>
  <si>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</si>
  <si>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</si>
  <si>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</si>
  <si>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</si>
  <si>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</si>
  <si>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</si>
  <si>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</si>
  <si>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</si>
  <si>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</si>
  <si>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</si>
  <si>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</si>
  <si>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</si>
  <si>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</si>
  <si>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</si>
  <si>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</si>
  <si>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</si>
  <si>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</si>
  <si>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</si>
  <si>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</si>
  <si>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</si>
  <si>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</si>
  <si>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</si>
  <si>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</si>
  <si>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</si>
  <si>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</si>
  <si>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</si>
  <si>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</si>
  <si>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</si>
  <si>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</si>
  <si>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</si>
  <si>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</si>
  <si>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</si>
  <si>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</si>
  <si>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</si>
  <si>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</si>
  <si>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</si>
  <si>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</si>
  <si>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</si>
  <si>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</si>
  <si>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</si>
  <si>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</si>
  <si>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</si>
  <si>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</si>
  <si>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</si>
  <si>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</si>
  <si>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</si>
  <si>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</si>
  <si>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</si>
  <si>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</si>
  <si>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</si>
  <si>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</si>
  <si>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</si>
  <si>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</si>
  <si>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</si>
  <si>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</si>
  <si>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</si>
  <si>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</si>
  <si>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</si>
  <si>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</si>
  <si>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</si>
  <si>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</si>
  <si>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</si>
  <si>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</si>
  <si>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</si>
  <si>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</si>
  <si>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</si>
  <si>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</si>
  <si>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</si>
  <si>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</si>
  <si>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</si>
  <si>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</si>
  <si>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</si>
  <si>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</si>
  <si>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</si>
  <si>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</si>
  <si>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</si>
  <si>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</si>
  <si>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</si>
  <si>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</si>
  <si>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</si>
  <si>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</si>
  <si>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</si>
  <si>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</si>
  <si>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</si>
  <si>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</si>
  <si>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</si>
  <si>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</si>
  <si>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</si>
  <si>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</si>
  <si>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</si>
  <si>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</si>
  <si>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</si>
  <si>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</si>
  <si>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</si>
  <si>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</si>
  <si>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</si>
  <si>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</si>
  <si>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</si>
  <si>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</si>
  <si>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</si>
  <si>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</si>
  <si>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</si>
  <si>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</si>
  <si>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</si>
  <si>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</si>
  <si>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</si>
  <si>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</si>
  <si>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</si>
  <si>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</si>
  <si>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</si>
  <si>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</si>
  <si>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</si>
  <si>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</si>
  <si>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</si>
  <si>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</si>
  <si>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</si>
  <si>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</si>
  <si>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</si>
  <si>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</si>
  <si>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</si>
  <si>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</si>
  <si>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</si>
  <si>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</si>
  <si>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</si>
  <si>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</si>
  <si>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</si>
  <si>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</si>
  <si>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</si>
  <si>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</si>
  <si>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</si>
  <si>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</si>
  <si>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</si>
  <si>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</si>
  <si>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</si>
  <si>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</si>
  <si>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</si>
  <si>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</si>
  <si>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</si>
  <si>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</si>
  <si>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</si>
  <si>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</si>
  <si>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</si>
  <si>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</si>
  <si>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</si>
  <si>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</si>
  <si>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</si>
  <si>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</si>
  <si>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</si>
  <si>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</si>
  <si>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</si>
  <si>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</si>
  <si>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</si>
  <si>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</si>
  <si>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</si>
  <si>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</si>
  <si>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</si>
  <si>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</si>
  <si>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</si>
  <si>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</si>
  <si>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</si>
  <si>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</si>
  <si>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</si>
  <si>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</si>
  <si>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</si>
  <si>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</si>
  <si>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</si>
  <si>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</si>
  <si>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</si>
  <si>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</si>
  <si>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</si>
  <si>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</si>
  <si>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</si>
  <si>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</si>
  <si>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</si>
  <si>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</si>
  <si>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</si>
  <si>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</si>
  <si>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</si>
  <si>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</si>
  <si>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</si>
  <si>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</si>
  <si>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</si>
  <si>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</si>
  <si>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</si>
  <si>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</si>
  <si>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</si>
  <si>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</si>
  <si>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</si>
  <si>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</si>
  <si>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</si>
  <si>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</si>
  <si>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</si>
  <si>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</si>
  <si>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</si>
  <si>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</si>
  <si>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</si>
  <si>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</si>
  <si>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</si>
  <si>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</si>
  <si>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</si>
  <si>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</si>
  <si>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</si>
  <si>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</si>
  <si>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</si>
  <si>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</si>
  <si>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</si>
  <si>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</si>
  <si>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</si>
  <si>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</si>
  <si>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</si>
  <si>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</si>
  <si>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</si>
  <si>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</si>
  <si>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</si>
  <si>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</si>
  <si>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</si>
  <si>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</si>
  <si>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</si>
  <si>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</si>
  <si>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</si>
  <si>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</si>
  <si>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</si>
  <si>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</si>
  <si>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</si>
  <si>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</si>
  <si>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</si>
  <si>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</si>
  <si>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</si>
  <si>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</si>
  <si>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</si>
  <si>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</si>
  <si>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</si>
  <si>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</si>
  <si>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</si>
  <si>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</si>
  <si>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</si>
  <si>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</si>
  <si>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</si>
  <si>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</si>
  <si>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</si>
  <si>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</si>
  <si>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</si>
  <si>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</si>
  <si>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</si>
  <si>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</si>
  <si>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</si>
  <si>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</si>
  <si>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</si>
  <si>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</si>
  <si>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</si>
  <si>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</si>
  <si>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</si>
  <si>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</si>
  <si>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</si>
  <si>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</si>
  <si>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</si>
  <si>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</si>
  <si>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</si>
  <si>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</si>
  <si>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</si>
  <si>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</si>
  <si>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</si>
  <si>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</si>
  <si>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</si>
  <si>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</si>
  <si>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</si>
  <si>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</si>
  <si>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</si>
  <si>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</si>
  <si>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</si>
  <si>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</si>
  <si>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</si>
  <si>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</si>
  <si>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</si>
  <si>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</si>
  <si>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</si>
  <si>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</si>
  <si>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</si>
  <si>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</si>
  <si>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</si>
  <si>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</si>
  <si>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</si>
  <si>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</si>
  <si>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</si>
  <si>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</si>
  <si>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</si>
  <si>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</si>
  <si>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</si>
  <si>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</si>
  <si>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</si>
  <si>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</si>
  <si>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</si>
  <si>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</si>
  <si>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</si>
  <si>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</si>
  <si>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</si>
  <si>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</si>
  <si>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</si>
  <si>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</si>
  <si>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</si>
  <si>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</si>
  <si>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</si>
  <si>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</si>
  <si>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</si>
  <si>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</si>
  <si>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</si>
  <si>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</si>
  <si>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</si>
  <si>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</si>
  <si>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</si>
  <si>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</si>
  <si>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</si>
  <si>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</si>
  <si>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</si>
  <si>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</si>
  <si>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</si>
  <si>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</si>
  <si>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</si>
  <si>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</si>
  <si>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</si>
  <si>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</si>
  <si>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</si>
  <si>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</si>
  <si>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</si>
  <si>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</si>
  <si>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</si>
  <si>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</si>
  <si>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</si>
  <si>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</si>
  <si>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</si>
  <si>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</si>
  <si>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</si>
  <si>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</si>
  <si>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</si>
  <si>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</si>
  <si>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</si>
  <si>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</si>
  <si>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</si>
  <si>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</si>
  <si>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</si>
  <si>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</si>
  <si>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</si>
  <si>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</si>
  <si>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</si>
  <si>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</si>
  <si>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</si>
  <si>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</si>
  <si>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</si>
  <si>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</si>
  <si>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</si>
  <si>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</si>
  <si>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</si>
  <si>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</si>
  <si>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</si>
  <si>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</si>
  <si>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</si>
  <si>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</si>
  <si>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</si>
  <si>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</si>
  <si>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</si>
  <si>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</si>
  <si>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</si>
  <si>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</si>
  <si>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</si>
  <si>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</si>
  <si>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</si>
  <si>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</si>
  <si>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</si>
  <si>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</si>
  <si>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</si>
  <si>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</si>
  <si>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</si>
  <si>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</si>
  <si>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</si>
  <si>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</si>
  <si>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</si>
  <si>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</si>
  <si>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</si>
  <si>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</si>
  <si>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</si>
  <si>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</si>
  <si>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</si>
  <si>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</si>
  <si>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</si>
  <si>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</si>
  <si>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</si>
  <si>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</si>
  <si>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</si>
  <si>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</si>
  <si>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</si>
  <si>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</si>
  <si>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</si>
  <si>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</si>
  <si>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</si>
  <si>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</si>
  <si>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</si>
  <si>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</si>
  <si>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</si>
  <si>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</si>
  <si>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</si>
  <si>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</si>
  <si>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</si>
  <si>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</si>
  <si>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</si>
  <si>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</si>
  <si>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</si>
  <si>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</si>
  <si>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</si>
  <si>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</si>
  <si>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</si>
  <si>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</si>
  <si>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</si>
  <si>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</si>
  <si>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</si>
  <si>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</si>
  <si>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</si>
  <si>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</si>
  <si>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</si>
  <si>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</si>
  <si>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</si>
  <si>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</si>
  <si>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</si>
  <si>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</si>
  <si>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</si>
  <si>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</si>
  <si>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</si>
  <si>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</si>
  <si>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</si>
  <si>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</si>
  <si>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</si>
  <si>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</si>
  <si>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</si>
  <si>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</si>
  <si>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</si>
  <si>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</si>
  <si>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</si>
  <si>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</si>
  <si>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</si>
  <si>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</si>
  <si>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</si>
  <si>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</si>
  <si>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</si>
  <si>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</si>
  <si>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</si>
  <si>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</si>
  <si>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</si>
  <si>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</si>
  <si>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</si>
  <si>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</si>
  <si>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</si>
  <si>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</si>
  <si>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</si>
  <si>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</si>
  <si>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</si>
  <si>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</si>
  <si>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</si>
  <si>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</si>
  <si>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</si>
  <si>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</si>
  <si>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</si>
  <si>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</si>
  <si>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</si>
  <si>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</si>
  <si>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</si>
  <si>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</si>
  <si>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</si>
  <si>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</si>
  <si>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</si>
  <si>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</si>
  <si>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</si>
  <si>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</si>
  <si>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</si>
  <si>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</si>
  <si>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</si>
  <si>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</si>
  <si>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</si>
  <si>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</si>
  <si>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</si>
  <si>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</si>
  <si>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</si>
  <si>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</si>
  <si>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</si>
  <si>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</si>
  <si>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</si>
  <si>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</si>
  <si>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</si>
  <si>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</si>
  <si>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</si>
  <si>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</si>
  <si>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</si>
  <si>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</si>
  <si>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</si>
  <si>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</si>
  <si>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</si>
  <si>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</si>
  <si>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</si>
  <si>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</si>
  <si>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</si>
  <si>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</si>
  <si>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</si>
  <si>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</si>
  <si>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</si>
  <si>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</si>
  <si>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</si>
  <si>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</si>
  <si>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</si>
  <si>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</si>
  <si>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</si>
  <si>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</si>
  <si>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</si>
  <si>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</si>
  <si>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</si>
  <si>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</si>
  <si>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</si>
  <si>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</si>
  <si>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</si>
  <si>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</si>
  <si>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</si>
  <si>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</si>
  <si>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</si>
  <si>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</si>
  <si>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</si>
  <si>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</si>
  <si>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</si>
  <si>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</si>
  <si>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</si>
  <si>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</si>
  <si>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</si>
  <si>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</si>
  <si>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</si>
  <si>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</si>
  <si>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</si>
  <si>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</si>
  <si>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</si>
  <si>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</si>
  <si>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</si>
  <si>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</si>
  <si>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</si>
  <si>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</si>
  <si>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</si>
  <si>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</si>
  <si>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</si>
  <si>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</si>
  <si>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</si>
  <si>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</si>
  <si>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</si>
  <si>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</si>
  <si>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</si>
  <si>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</si>
  <si>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</si>
  <si>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</si>
  <si>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</si>
  <si>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</si>
  <si>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</si>
  <si>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</si>
  <si>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</si>
  <si>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</si>
  <si>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</si>
  <si>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</si>
  <si>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</si>
  <si>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</si>
  <si>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</si>
  <si>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</si>
  <si>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</si>
  <si>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</si>
  <si>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</si>
  <si>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</si>
  <si>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</si>
  <si>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</si>
  <si>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</si>
  <si>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</si>
  <si>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</si>
  <si>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</si>
  <si>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</si>
  <si>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</si>
  <si>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</si>
  <si>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</si>
  <si>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</si>
  <si>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</si>
  <si>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</si>
  <si>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</si>
  <si>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</si>
  <si>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</si>
  <si>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</si>
  <si>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</si>
  <si>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</si>
  <si>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</si>
  <si>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</si>
  <si>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</si>
  <si>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</si>
  <si>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</si>
  <si>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</si>
  <si>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</si>
  <si>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</si>
  <si>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</si>
  <si>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</si>
  <si>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</si>
  <si>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</si>
  <si>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</si>
  <si>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</si>
  <si>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</si>
  <si>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</si>
  <si>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</si>
  <si>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</si>
  <si>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</si>
  <si>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</si>
  <si>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</si>
  <si>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</si>
  <si>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</si>
  <si>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</si>
  <si>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</si>
  <si>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</si>
  <si>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</si>
  <si>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</si>
  <si>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</si>
  <si>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</si>
  <si>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</si>
  <si>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</si>
  <si>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</si>
  <si>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</si>
  <si>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</si>
  <si>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</si>
  <si>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</si>
  <si>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</si>
  <si>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</si>
  <si>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</si>
  <si>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</si>
  <si>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</si>
  <si>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</si>
  <si>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</si>
  <si>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</si>
  <si>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</si>
  <si>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</si>
  <si>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</si>
  <si>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</si>
  <si>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</si>
  <si>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</si>
  <si>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</si>
  <si>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</si>
  <si>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</si>
  <si>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</si>
  <si>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</si>
  <si>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</si>
  <si>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</si>
  <si>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</si>
  <si>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</si>
  <si>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</si>
  <si>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</si>
  <si>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</si>
  <si>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</si>
  <si>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</si>
  <si>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</si>
  <si>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</si>
  <si>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</si>
  <si>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</si>
  <si>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</si>
  <si>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</si>
  <si>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</si>
  <si>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</si>
  <si>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</si>
  <si>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</si>
  <si>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</si>
  <si>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</si>
  <si>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</si>
  <si>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</si>
  <si>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</si>
  <si>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</si>
  <si>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</si>
  <si>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</si>
  <si>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</si>
  <si>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</si>
  <si>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</si>
  <si>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</si>
  <si>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</si>
  <si>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</si>
  <si>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</si>
  <si>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</si>
  <si>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</si>
  <si>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</si>
  <si>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</si>
  <si>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</si>
  <si>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</si>
  <si>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</si>
  <si>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</si>
  <si>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</si>
  <si>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</si>
  <si>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</si>
  <si>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</si>
  <si>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</si>
  <si>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</si>
  <si>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</si>
  <si>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</si>
  <si>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</si>
  <si>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</si>
  <si>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</si>
  <si>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</si>
  <si>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</si>
  <si>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</si>
  <si>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</si>
  <si>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</si>
  <si>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</si>
  <si>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</si>
  <si>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</si>
  <si>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</si>
  <si>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</si>
  <si>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</si>
  <si>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</si>
  <si>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</si>
  <si>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</si>
  <si>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</si>
  <si>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</si>
  <si>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</si>
  <si>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</si>
  <si>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</si>
  <si>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</si>
  <si>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</si>
  <si>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</si>
  <si>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</si>
  <si>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</si>
  <si>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</si>
  <si>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</si>
  <si>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</si>
  <si>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</si>
  <si>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</si>
  <si>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</si>
  <si>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</si>
  <si>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</si>
  <si>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</si>
  <si>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</si>
  <si>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</si>
  <si>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</si>
  <si>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</si>
  <si>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</si>
  <si>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</si>
  <si>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</si>
  <si>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</si>
  <si>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</si>
  <si>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</si>
  <si>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</si>
  <si>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</si>
  <si>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</si>
  <si>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</si>
  <si>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</si>
  <si>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</si>
  <si>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</si>
  <si>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</si>
  <si>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</si>
  <si>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</si>
  <si>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</si>
  <si>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</si>
  <si>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</si>
  <si>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</si>
  <si>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</si>
  <si>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</si>
  <si>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</si>
  <si>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</si>
  <si>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</si>
  <si>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</si>
  <si>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</si>
  <si>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</si>
  <si>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</si>
  <si>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</si>
  <si>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</si>
  <si>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</si>
  <si>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</si>
  <si>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</si>
  <si>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</si>
  <si>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</si>
  <si>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</si>
  <si>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</si>
  <si>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</si>
  <si>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</si>
  <si>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</si>
  <si>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</si>
  <si>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</si>
  <si>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</si>
  <si>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</si>
  <si>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</si>
  <si>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</si>
  <si>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</si>
  <si>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</si>
  <si>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</si>
  <si>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</si>
  <si>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</si>
  <si>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</si>
  <si>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</si>
  <si>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</si>
  <si>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</si>
  <si>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</si>
  <si>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</si>
  <si>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</si>
  <si>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</si>
  <si>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</si>
  <si>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</si>
  <si>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</si>
  <si>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</si>
  <si>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</si>
  <si>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</si>
  <si>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</si>
  <si>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</si>
  <si>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</si>
  <si>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</si>
  <si>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</si>
  <si>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</si>
  <si>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</si>
  <si>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</si>
  <si>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</si>
  <si>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</si>
  <si>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</si>
  <si>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</si>
  <si>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</si>
  <si>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</si>
  <si>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</si>
  <si>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</si>
  <si>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</si>
  <si>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</si>
  <si>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</si>
  <si>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</si>
  <si>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</si>
  <si>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</si>
  <si>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</si>
  <si>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</si>
  <si>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</si>
  <si>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</si>
  <si>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</si>
  <si>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</si>
  <si>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</si>
  <si>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</si>
  <si>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</si>
  <si>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</si>
  <si>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</si>
  <si>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</si>
  <si>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</si>
  <si>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</si>
  <si>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</si>
  <si>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</si>
  <si>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</si>
  <si>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</si>
  <si>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</si>
  <si>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</si>
  <si>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</si>
  <si>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</si>
  <si>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</si>
  <si>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</si>
  <si>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</si>
  <si>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</si>
  <si>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</si>
  <si>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</si>
  <si>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</si>
  <si>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</si>
  <si>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</si>
  <si>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</si>
  <si>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</si>
  <si>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</si>
  <si>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</si>
  <si>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</si>
  <si>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</si>
  <si>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</si>
  <si>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</si>
  <si>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</si>
  <si>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</si>
  <si>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</si>
  <si>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</si>
  <si>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</si>
  <si>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</si>
  <si>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</si>
  <si>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</si>
  <si>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</si>
  <si>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</si>
  <si>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</si>
  <si>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</si>
  <si>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</si>
  <si>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</si>
  <si>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</si>
  <si>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</si>
  <si>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</si>
  <si>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</si>
  <si>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</si>
  <si>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</si>
  <si>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</si>
  <si>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</si>
  <si>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</si>
  <si>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</si>
  <si>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</si>
  <si>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</si>
  <si>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</si>
  <si>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</si>
  <si>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</si>
  <si>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</si>
  <si>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</si>
  <si>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</si>
  <si>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</si>
  <si>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</si>
  <si>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</si>
  <si>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</si>
  <si>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</si>
  <si>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</si>
  <si>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</si>
  <si>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</si>
  <si>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</si>
  <si>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</si>
  <si>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</si>
  <si>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</si>
  <si>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</si>
  <si>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</si>
  <si>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</si>
  <si>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</si>
  <si>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</si>
  <si>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</si>
  <si>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</si>
  <si>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</si>
  <si>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</si>
  <si>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</si>
  <si>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</si>
  <si>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</si>
  <si>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</si>
  <si>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</si>
  <si>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</si>
  <si>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</si>
  <si>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</si>
  <si>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</si>
  <si>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</si>
  <si>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</si>
  <si>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</si>
  <si>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</si>
  <si>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</si>
  <si>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</si>
  <si>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</si>
  <si>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</si>
  <si>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</si>
  <si>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</si>
  <si>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</si>
  <si>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</si>
  <si>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</si>
  <si>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</si>
  <si>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</si>
  <si>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</si>
  <si>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</si>
  <si>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</si>
  <si>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</si>
  <si>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</si>
  <si>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</si>
  <si>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</si>
  <si>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</si>
  <si>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</si>
  <si>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</si>
  <si>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</si>
  <si>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</si>
  <si>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</si>
  <si>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</si>
  <si>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</si>
  <si>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</si>
  <si>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</si>
  <si>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</si>
  <si>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</si>
  <si>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</si>
  <si>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</si>
  <si>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</si>
  <si>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</si>
  <si>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</si>
  <si>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</si>
  <si>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</si>
  <si>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</si>
  <si>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</si>
  <si>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</si>
  <si>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</si>
  <si>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</si>
  <si>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</si>
  <si>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</si>
  <si>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</si>
  <si>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</si>
  <si>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</si>
  <si>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</si>
  <si>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</si>
  <si>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</si>
  <si>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</si>
  <si>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</si>
  <si>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</si>
  <si>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</si>
  <si>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</si>
  <si>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</si>
  <si>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</si>
  <si>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</si>
  <si>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</si>
  <si>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</si>
  <si>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</si>
  <si>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</si>
  <si>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</si>
  <si>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</si>
  <si>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</si>
  <si>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</si>
  <si>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</si>
  <si>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</si>
  <si>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</si>
  <si>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</si>
  <si>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</si>
  <si>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</si>
  <si>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</si>
  <si>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</si>
  <si>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</si>
  <si>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</si>
  <si>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</si>
  <si>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</si>
  <si>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</si>
  <si>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</si>
  <si>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</si>
  <si>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</si>
  <si>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</si>
  <si>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</si>
  <si>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</si>
  <si>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</si>
  <si>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</si>
  <si>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</si>
  <si>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</si>
  <si>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</si>
  <si>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</si>
  <si>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</si>
  <si>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</si>
  <si>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</si>
  <si>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</si>
  <si>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</si>
  <si>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</si>
  <si>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</si>
  <si>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</si>
  <si>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</si>
  <si>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</si>
  <si>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</si>
  <si>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</si>
  <si>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</si>
  <si>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</si>
  <si>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</si>
  <si>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</si>
  <si>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</si>
  <si>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</si>
  <si>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</si>
  <si>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</si>
  <si>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</si>
  <si>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</si>
  <si>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</si>
  <si>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</si>
  <si>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</si>
  <si>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</si>
  <si>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</si>
  <si>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</si>
  <si>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</si>
  <si>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</si>
  <si>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</si>
  <si>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</si>
  <si>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</si>
  <si>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</si>
  <si>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</si>
  <si>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</si>
  <si>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</si>
  <si>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</si>
  <si>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</si>
  <si>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</si>
  <si>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</si>
  <si>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</si>
  <si>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</si>
  <si>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</si>
  <si>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</si>
  <si>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</si>
  <si>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</si>
  <si>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</si>
  <si>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</si>
  <si>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</si>
  <si>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</si>
  <si>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</si>
  <si>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</si>
  <si>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</si>
  <si>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</si>
  <si>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</si>
  <si>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</si>
  <si>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</si>
  <si>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</si>
  <si>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</si>
  <si>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</si>
  <si>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</si>
  <si>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</si>
  <si>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</si>
  <si>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</si>
  <si>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</si>
  <si>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</si>
  <si>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</si>
  <si>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</si>
  <si>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</si>
  <si>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</si>
  <si>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</si>
  <si>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</si>
  <si>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</si>
  <si>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</si>
  <si>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</si>
  <si>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</si>
  <si>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</si>
  <si>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</si>
  <si>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</si>
  <si>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</si>
  <si>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</si>
  <si>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</si>
  <si>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</si>
  <si>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</si>
  <si>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</si>
  <si>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</si>
  <si>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</si>
  <si>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</si>
  <si>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</si>
  <si>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</si>
  <si>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</si>
  <si>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</si>
  <si>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</si>
  <si>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</si>
  <si>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</si>
  <si>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</si>
  <si>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</si>
  <si>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</si>
  <si>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</si>
  <si>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</si>
  <si>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</si>
  <si>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</si>
  <si>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</si>
  <si>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</si>
  <si>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</si>
  <si>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</si>
  <si>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</si>
  <si>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</si>
  <si>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</si>
  <si>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</si>
  <si>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</si>
  <si>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</si>
  <si>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</si>
  <si>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</si>
  <si>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</si>
  <si>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</si>
  <si>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</si>
  <si>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</si>
  <si>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</si>
  <si>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</si>
  <si>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</si>
  <si>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</si>
  <si>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</si>
  <si>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</si>
  <si>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</si>
  <si>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</si>
  <si>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</si>
  <si>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</si>
  <si>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</si>
  <si>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</si>
  <si>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</si>
  <si>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</si>
  <si>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</si>
  <si>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</si>
  <si>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</si>
  <si>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</si>
  <si>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</si>
  <si>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</si>
  <si>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</si>
  <si>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</si>
  <si>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</si>
  <si>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</si>
  <si>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</si>
  <si>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</si>
  <si>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</si>
  <si>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</si>
  <si>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</si>
  <si>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</si>
  <si>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</si>
  <si>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</si>
  <si>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</si>
  <si>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</si>
  <si>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</si>
  <si>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</si>
  <si>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</si>
  <si>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</si>
  <si>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</si>
  <si>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</si>
  <si>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</si>
  <si>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</si>
  <si>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</si>
  <si>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</si>
  <si>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</si>
  <si>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</si>
  <si>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</si>
  <si>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</si>
  <si>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</si>
  <si>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</si>
  <si>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</si>
  <si>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</si>
  <si>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</si>
  <si>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</si>
  <si>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</si>
  <si>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</si>
  <si>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</si>
  <si>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</si>
  <si>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</si>
  <si>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</si>
  <si>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</si>
  <si>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</si>
  <si>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</si>
  <si>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</si>
  <si>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</si>
  <si>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</si>
  <si>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</si>
  <si>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</si>
  <si>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</si>
  <si>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</si>
  <si>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</si>
  <si>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</si>
  <si>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</si>
  <si>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</si>
  <si>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</si>
  <si>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</si>
  <si>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</si>
  <si>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</si>
  <si>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</si>
  <si>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</si>
  <si>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</si>
  <si>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</si>
  <si>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</si>
  <si>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</si>
  <si>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</si>
  <si>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</si>
  <si>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</si>
  <si>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</si>
  <si>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</si>
  <si>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</si>
  <si>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</si>
  <si>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</si>
  <si>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</si>
  <si>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</si>
  <si>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</si>
  <si>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</si>
  <si>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</si>
  <si>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</si>
  <si>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</si>
  <si>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</si>
  <si>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</si>
  <si>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</si>
  <si>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</si>
  <si>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</si>
  <si>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</si>
  <si>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</si>
  <si>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</si>
  <si>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</si>
  <si>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</si>
  <si>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</si>
  <si>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</si>
  <si>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</si>
  <si>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</si>
  <si>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</si>
  <si>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</si>
  <si>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</si>
  <si>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</si>
  <si>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</si>
  <si>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</si>
  <si>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</si>
  <si>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</si>
  <si>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</si>
  <si>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</si>
  <si>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</si>
  <si>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</si>
  <si>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</si>
  <si>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</si>
  <si>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</si>
  <si>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</si>
  <si>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</si>
  <si>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</si>
  <si>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</si>
  <si>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</si>
  <si>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</si>
  <si>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</si>
  <si>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</si>
  <si>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</si>
  <si>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</si>
  <si>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</si>
  <si>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</si>
  <si>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</si>
  <si>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</si>
  <si>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</si>
  <si>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</si>
  <si>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</si>
  <si>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</si>
  <si>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</si>
  <si>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</si>
  <si>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</si>
  <si>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</si>
  <si>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</si>
  <si>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</si>
  <si>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</si>
  <si>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</si>
  <si>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</si>
  <si>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</si>
  <si>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</si>
  <si>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</si>
  <si>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</si>
  <si>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</si>
  <si>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</si>
  <si>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</si>
  <si>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</si>
  <si>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</si>
  <si>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</si>
  <si>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</si>
  <si>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</si>
  <si>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</si>
  <si>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</si>
  <si>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</si>
  <si>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</si>
  <si>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</si>
  <si>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</si>
  <si>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</si>
  <si>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</si>
  <si>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</si>
  <si>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</si>
  <si>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</si>
  <si>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</si>
  <si>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</si>
  <si>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</si>
  <si>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</si>
  <si>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</si>
  <si>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</si>
  <si>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</si>
  <si>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</si>
  <si>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</si>
  <si>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</si>
  <si>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</si>
  <si>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</si>
  <si>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</si>
  <si>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</si>
  <si>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</si>
  <si>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</si>
  <si>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</si>
  <si>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</si>
  <si>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</si>
  <si>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</si>
  <si>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</si>
  <si>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</si>
  <si>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</si>
  <si>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</si>
  <si>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</si>
  <si>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</si>
  <si>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</si>
  <si>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</si>
  <si>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</si>
  <si>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</si>
  <si>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</si>
  <si>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</si>
  <si>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</si>
  <si>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</si>
  <si>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</si>
  <si>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</si>
  <si>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</si>
  <si>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</si>
  <si>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</si>
  <si>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</si>
  <si>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</si>
  <si>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</si>
  <si>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</si>
  <si>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</si>
  <si>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</si>
  <si>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</si>
  <si>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</si>
  <si>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</si>
  <si>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</si>
  <si>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</si>
  <si>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</si>
  <si>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</si>
  <si>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</si>
  <si>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</si>
  <si>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</si>
  <si>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</si>
  <si>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</si>
  <si>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</si>
  <si>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</si>
  <si>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</si>
  <si>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</si>
  <si>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</si>
  <si>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</si>
  <si>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</si>
  <si>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</si>
  <si>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</si>
  <si>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</si>
  <si>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</si>
  <si>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</si>
  <si>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</si>
  <si>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</si>
  <si>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</si>
  <si>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</si>
  <si>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</si>
  <si>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</si>
  <si>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</si>
  <si>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</si>
  <si>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</si>
  <si>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</si>
  <si>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</si>
  <si>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</si>
  <si>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</si>
  <si>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</si>
  <si>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</si>
  <si>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</si>
  <si>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</si>
  <si>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</si>
  <si>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</si>
  <si>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</si>
  <si>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</si>
  <si>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</si>
  <si>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</si>
  <si>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</si>
  <si>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</si>
  <si>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</si>
  <si>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</si>
  <si>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</si>
  <si>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</si>
  <si>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</si>
  <si>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</si>
  <si>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</si>
  <si>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</si>
  <si>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</si>
  <si>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</si>
  <si>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</si>
  <si>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</si>
  <si>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</si>
  <si>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</si>
  <si>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</si>
  <si>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</si>
  <si>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</si>
  <si>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</si>
  <si>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</si>
  <si>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</si>
  <si>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</si>
  <si>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</si>
  <si>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</si>
  <si>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</si>
  <si>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</si>
  <si>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</si>
  <si>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</si>
  <si>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</si>
  <si>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</si>
  <si>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</si>
  <si>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</si>
  <si>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</si>
  <si>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</si>
  <si>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</si>
  <si>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</si>
  <si>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</si>
  <si>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</si>
  <si>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</si>
  <si>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</si>
  <si>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</si>
  <si>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</si>
  <si>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</si>
  <si>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</si>
  <si>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</si>
  <si>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</si>
  <si>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</si>
  <si>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</si>
  <si>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</si>
  <si>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</si>
  <si>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</si>
  <si>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</si>
  <si>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</si>
  <si>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</si>
  <si>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</si>
  <si>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</si>
  <si>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</si>
  <si>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</si>
  <si>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</si>
  <si>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</si>
  <si>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</si>
  <si>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</si>
  <si>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</si>
  <si>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</si>
  <si>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</si>
  <si>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</si>
  <si>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</si>
  <si>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</si>
  <si>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</si>
  <si>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</si>
  <si>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</si>
  <si>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</si>
  <si>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</si>
  <si>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</si>
  <si>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</si>
  <si>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</si>
  <si>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</si>
  <si>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</si>
  <si>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</si>
  <si>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</si>
  <si>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</si>
  <si>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</si>
  <si>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</si>
  <si>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</si>
  <si>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</si>
  <si>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</si>
  <si>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</si>
  <si>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</si>
  <si>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</si>
  <si>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</si>
  <si>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</si>
  <si>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</si>
  <si>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</si>
  <si>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</si>
  <si>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</si>
  <si>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</si>
  <si>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</si>
  <si>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</si>
  <si>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</si>
  <si>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</si>
  <si>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</si>
  <si>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</si>
  <si>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</si>
  <si>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</si>
  <si>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</si>
  <si>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</si>
  <si>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</si>
  <si>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</si>
  <si>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</si>
  <si>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</si>
  <si>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</si>
  <si>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</si>
  <si>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</si>
  <si>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</si>
  <si>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</si>
  <si>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</si>
  <si>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</si>
  <si>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</si>
  <si>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</si>
  <si>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</si>
  <si>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</si>
  <si>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</si>
  <si>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</si>
  <si>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</si>
  <si>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</si>
  <si>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</si>
  <si>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</si>
  <si>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</si>
  <si>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</si>
  <si>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</si>
  <si>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</si>
  <si>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</si>
  <si>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</si>
  <si>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</si>
  <si>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</si>
  <si>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</si>
  <si>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</si>
  <si>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</si>
  <si>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</si>
  <si>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</si>
  <si>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</si>
  <si>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</si>
  <si>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</si>
  <si>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</si>
  <si>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</si>
  <si>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</si>
  <si>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</si>
  <si>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</si>
  <si>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</si>
  <si>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</si>
  <si>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</si>
  <si>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</si>
  <si>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</si>
  <si>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</si>
  <si>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</si>
  <si>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</si>
  <si>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</si>
  <si>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</si>
  <si>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</si>
  <si>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</si>
  <si>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</si>
  <si>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</si>
  <si>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</si>
  <si>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</si>
  <si>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</si>
  <si>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</si>
  <si>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</si>
  <si>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</si>
  <si>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</si>
  <si>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</si>
  <si>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</si>
  <si>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</si>
  <si>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</si>
  <si>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</si>
  <si>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</si>
  <si>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</si>
  <si>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</si>
  <si>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</si>
  <si>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</si>
  <si>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</si>
  <si>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</si>
  <si>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</si>
  <si>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</si>
  <si>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</si>
  <si>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</si>
  <si>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</si>
  <si>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</si>
  <si>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</si>
  <si>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</si>
  <si>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</si>
  <si>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</si>
  <si>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</si>
  <si>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</si>
  <si>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</si>
  <si>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</si>
  <si>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</si>
  <si>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</si>
  <si>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</si>
  <si>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</si>
  <si>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</si>
  <si>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</si>
  <si>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</si>
  <si>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</si>
  <si>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</si>
  <si>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</si>
  <si>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</si>
  <si>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</si>
  <si>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</si>
  <si>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</si>
  <si>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</si>
  <si>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</si>
  <si>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</si>
  <si>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</si>
  <si>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</si>
  <si>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</si>
  <si>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</si>
  <si>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</si>
  <si>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</si>
  <si>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</si>
  <si>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</si>
  <si>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</si>
  <si>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</si>
  <si>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</si>
  <si>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</si>
  <si>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</si>
  <si>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</si>
  <si>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</si>
  <si>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</si>
  <si>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</si>
  <si>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</si>
  <si>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</si>
  <si>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</si>
  <si>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</si>
  <si>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</si>
  <si>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</si>
  <si>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</si>
  <si>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</si>
  <si>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</si>
  <si>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</si>
  <si>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</si>
  <si>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</si>
  <si>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</si>
  <si>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</si>
  <si>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</si>
  <si>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</si>
  <si>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</si>
  <si>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</si>
  <si>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</si>
  <si>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</si>
  <si>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</si>
  <si>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</si>
  <si>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</si>
  <si>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</si>
  <si>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</si>
  <si>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</si>
  <si>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</si>
  <si>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</si>
  <si>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</si>
  <si>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</si>
  <si>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</si>
  <si>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</si>
  <si>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</si>
  <si>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</si>
  <si>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</si>
  <si>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</si>
  <si>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</si>
  <si>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</si>
  <si>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</si>
  <si>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</si>
  <si>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</si>
  <si>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</si>
  <si>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</si>
  <si>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</si>
  <si>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</si>
  <si>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</si>
  <si>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</si>
  <si>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</si>
  <si>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</si>
  <si>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</si>
  <si>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</si>
  <si>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</si>
  <si>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</si>
  <si>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</si>
  <si>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</si>
  <si>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</si>
  <si>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</si>
  <si>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</si>
  <si>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</si>
  <si>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</si>
  <si>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</si>
  <si>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</si>
  <si>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</si>
  <si>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</si>
  <si>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</si>
  <si>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</si>
  <si>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</si>
  <si>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</si>
  <si>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</si>
  <si>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</si>
  <si>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</si>
  <si>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</si>
  <si>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</si>
  <si>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</si>
  <si>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</si>
  <si>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</si>
  <si>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</si>
  <si>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</si>
  <si>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</si>
  <si>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</si>
  <si>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</si>
  <si>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</si>
  <si>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</si>
  <si>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</si>
  <si>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</si>
  <si>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</si>
  <si>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</si>
  <si>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</si>
  <si>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</si>
  <si>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</si>
  <si>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</si>
  <si>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</si>
  <si>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</si>
  <si>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</si>
  <si>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</si>
  <si>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</si>
  <si>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</si>
  <si>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</si>
  <si>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</si>
  <si>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</si>
  <si>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</si>
  <si>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</si>
  <si>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</si>
  <si>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</si>
  <si>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</si>
  <si>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</si>
  <si>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</si>
  <si>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</si>
  <si>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</si>
  <si>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</si>
  <si>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</si>
  <si>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</si>
  <si>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</si>
  <si>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</si>
  <si>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</si>
  <si>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</si>
  <si>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</si>
  <si>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</si>
  <si>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</si>
  <si>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</si>
  <si>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</si>
  <si>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</si>
  <si>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</si>
  <si>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</si>
  <si>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</si>
  <si>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</si>
  <si>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</si>
  <si>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</si>
  <si>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</si>
  <si>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</si>
  <si>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</si>
  <si>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</si>
  <si>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</si>
  <si>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</si>
  <si>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</si>
  <si>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</si>
  <si>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</si>
  <si>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</si>
  <si>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</si>
  <si>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</si>
  <si>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</si>
  <si>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</si>
  <si>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</si>
  <si>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</si>
  <si>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</si>
  <si>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</si>
  <si>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</si>
  <si>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</si>
  <si>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</si>
  <si>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</si>
  <si>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</si>
  <si>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</si>
  <si>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</si>
  <si>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</si>
  <si>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</si>
  <si>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</si>
  <si>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</si>
  <si>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</si>
  <si>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</si>
  <si>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</si>
  <si>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</si>
  <si>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</si>
  <si>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</si>
  <si>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</si>
  <si>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</si>
  <si>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</si>
  <si>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</si>
  <si>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</si>
  <si>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</si>
  <si>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</si>
  <si>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</si>
  <si>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</si>
  <si>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</si>
  <si>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</si>
  <si>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</si>
  <si>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</si>
  <si>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</si>
  <si>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</si>
  <si>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</si>
  <si>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</si>
  <si>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</si>
  <si>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</si>
  <si>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</si>
  <si>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</si>
  <si>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</si>
  <si>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</si>
  <si>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</si>
  <si>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</si>
  <si>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</si>
  <si>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</si>
  <si>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</si>
  <si>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</si>
  <si>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</si>
  <si>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</si>
  <si>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</si>
  <si>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</si>
  <si>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</si>
  <si>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</si>
  <si>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</si>
  <si>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</si>
  <si>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</si>
  <si>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</si>
  <si>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</si>
  <si>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</si>
  <si>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</si>
  <si>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</si>
  <si>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</si>
  <si>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</si>
  <si>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</si>
  <si>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</si>
  <si>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</si>
  <si>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</si>
  <si>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</si>
  <si>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</si>
  <si>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</si>
  <si>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</si>
  <si>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</si>
  <si>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</si>
  <si>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</si>
  <si>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</si>
  <si>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</si>
  <si>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</si>
  <si>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</si>
  <si>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</si>
  <si>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</si>
  <si>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</si>
  <si>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</si>
  <si>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</si>
  <si>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</si>
  <si>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</si>
  <si>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</si>
  <si>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</si>
  <si>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</si>
  <si>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</si>
  <si>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</si>
  <si>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</si>
  <si>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</si>
  <si>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</si>
  <si>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</si>
  <si>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</si>
  <si>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</si>
  <si>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</si>
  <si>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</si>
  <si>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</si>
  <si>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</si>
  <si>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</si>
  <si>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</si>
  <si>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</si>
  <si>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</si>
  <si>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</si>
  <si>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</si>
  <si>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</si>
  <si>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</si>
  <si>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</si>
  <si>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</si>
  <si>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</si>
  <si>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</si>
  <si>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</si>
  <si>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</si>
  <si>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</si>
  <si>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</si>
  <si>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</si>
  <si>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</si>
  <si>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</si>
  <si>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</si>
  <si>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</si>
  <si>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</si>
  <si>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</si>
  <si>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</si>
  <si>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</si>
  <si>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</si>
  <si>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</si>
  <si>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</si>
  <si>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</si>
  <si>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</si>
  <si>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</si>
  <si>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</si>
  <si>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</si>
  <si>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</si>
  <si>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</si>
  <si>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</si>
  <si>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</si>
  <si>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</si>
  <si>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</si>
  <si>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</si>
  <si>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</si>
  <si>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</si>
  <si>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</si>
  <si>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</si>
  <si>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</si>
  <si>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</si>
  <si>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</si>
  <si>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</si>
  <si>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</si>
  <si>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</si>
  <si>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</si>
  <si>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</si>
  <si>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</si>
  <si>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</si>
  <si>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</si>
  <si>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</si>
  <si>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</si>
  <si>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</si>
  <si>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</si>
  <si>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</si>
  <si>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</si>
  <si>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</si>
  <si>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</si>
  <si>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</si>
  <si>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</si>
  <si>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</si>
  <si>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</si>
  <si>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</si>
  <si>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</si>
  <si>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</si>
  <si>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</si>
  <si>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</si>
  <si>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</si>
  <si>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</si>
  <si>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</si>
  <si>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</si>
  <si>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</si>
  <si>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</si>
  <si>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</si>
  <si>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</si>
  <si>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</si>
  <si>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</si>
  <si>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</si>
  <si>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</si>
  <si>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</si>
  <si>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</si>
  <si>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</si>
  <si>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</si>
  <si>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</si>
  <si>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</si>
  <si>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</si>
  <si>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</si>
  <si>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</si>
  <si>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</si>
  <si>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</si>
  <si>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</si>
  <si>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</si>
  <si>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</si>
  <si>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</si>
  <si>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</si>
  <si>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</si>
  <si>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</si>
  <si>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</si>
  <si>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</si>
  <si>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</si>
  <si>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</si>
  <si>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</si>
  <si>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</si>
  <si>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</si>
  <si>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</si>
  <si>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</si>
  <si>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</si>
  <si>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</si>
  <si>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</si>
  <si>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</si>
  <si>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</si>
  <si>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</si>
  <si>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</si>
  <si>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</si>
  <si>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</si>
  <si>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</si>
  <si>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</si>
  <si>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</si>
  <si>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</si>
  <si>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</si>
  <si>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</si>
  <si>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</si>
  <si>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</si>
  <si>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</si>
  <si>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</si>
  <si>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</si>
  <si>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</si>
  <si>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</si>
  <si>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</si>
  <si>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</si>
  <si>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</si>
  <si>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</si>
  <si>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</si>
  <si>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</si>
  <si>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</si>
  <si>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</si>
  <si>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</si>
  <si>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</si>
  <si>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</si>
  <si>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</si>
  <si>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</si>
  <si>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</si>
  <si>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</si>
  <si>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</si>
  <si>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</si>
  <si>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</si>
  <si>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</si>
  <si>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</si>
  <si>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</si>
  <si>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</si>
  <si>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</si>
  <si>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</si>
  <si>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</si>
  <si>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</si>
  <si>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</si>
  <si>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</si>
  <si>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</si>
  <si>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</si>
  <si>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</si>
  <si>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</si>
  <si>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</si>
  <si>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</si>
  <si>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</si>
  <si>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</si>
  <si>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</si>
  <si>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</si>
  <si>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</si>
  <si>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</si>
  <si>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</si>
  <si>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</si>
  <si>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</si>
  <si>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</si>
  <si>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</si>
  <si>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</si>
  <si>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</si>
  <si>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</si>
  <si>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</si>
  <si>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</si>
  <si>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</si>
  <si>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</si>
  <si>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</si>
  <si>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</si>
  <si>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</si>
  <si>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</si>
  <si>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</si>
  <si>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</si>
  <si>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</si>
  <si>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</si>
  <si>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</si>
  <si>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</si>
  <si>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</si>
  <si>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</si>
  <si>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</si>
  <si>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</si>
  <si>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</si>
  <si>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</si>
  <si>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</si>
  <si>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</si>
  <si>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</si>
  <si>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</si>
  <si>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</si>
  <si>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</si>
  <si>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</si>
  <si>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</si>
  <si>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</si>
  <si>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</si>
  <si>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</si>
  <si>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</si>
  <si>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</si>
  <si>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</si>
  <si>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</si>
  <si>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</si>
  <si>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</si>
  <si>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</si>
  <si>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</si>
  <si>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</si>
  <si>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</si>
  <si>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</si>
  <si>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</si>
  <si>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</si>
  <si>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</si>
  <si>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</si>
  <si>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</si>
  <si>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</si>
  <si>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</si>
  <si>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</si>
  <si>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</si>
  <si>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</si>
  <si>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</si>
  <si>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</si>
  <si>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</si>
  <si>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</si>
  <si>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</si>
  <si>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</si>
  <si>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</si>
  <si>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</si>
  <si>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</si>
  <si>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</si>
  <si>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</si>
  <si>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</si>
  <si>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</si>
  <si>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</si>
  <si>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</si>
  <si>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</si>
  <si>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</si>
  <si>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</si>
  <si>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</si>
  <si>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</si>
  <si>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</si>
  <si>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</si>
  <si>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</si>
  <si>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</si>
  <si>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</si>
  <si>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</si>
  <si>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</si>
  <si>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</si>
  <si>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</si>
  <si>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</si>
  <si>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</si>
  <si>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</si>
  <si>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</si>
  <si>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</si>
  <si>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</si>
  <si>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</si>
  <si>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</si>
  <si>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</si>
  <si>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</si>
  <si>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</si>
  <si>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</si>
  <si>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</si>
  <si>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</si>
  <si>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</si>
  <si>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</si>
  <si>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</si>
  <si>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</si>
  <si>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</si>
  <si>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</si>
  <si>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</si>
  <si>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</si>
  <si>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</si>
  <si>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</si>
  <si>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</si>
  <si>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</si>
  <si>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</si>
  <si>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</si>
  <si>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</si>
  <si>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</si>
  <si>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</si>
  <si>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</si>
  <si>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</si>
  <si>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</si>
  <si>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</si>
  <si>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</si>
  <si>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</si>
  <si>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</si>
  <si>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</si>
  <si>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</si>
  <si>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</si>
  <si>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</si>
  <si>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</si>
  <si>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</si>
  <si>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</si>
  <si>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</si>
  <si>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</si>
  <si>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</si>
  <si>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</si>
  <si>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</si>
  <si>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</si>
  <si>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</si>
  <si>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</si>
  <si>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</si>
  <si>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</si>
  <si>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</si>
  <si>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</si>
  <si>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</si>
  <si>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</si>
  <si>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</si>
  <si>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</si>
  <si>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</si>
  <si>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</si>
  <si>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</si>
  <si>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</si>
  <si>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</si>
  <si>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</si>
  <si>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</si>
  <si>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</si>
  <si>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</si>
  <si>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</si>
  <si>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</si>
  <si>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</si>
  <si>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</si>
  <si>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</si>
  <si>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</si>
  <si>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</si>
  <si>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</si>
  <si>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</si>
  <si>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</si>
  <si>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</si>
  <si>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</si>
  <si>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</si>
  <si>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</si>
  <si>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</si>
  <si>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</si>
  <si>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</si>
  <si>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</si>
  <si>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</si>
  <si>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</si>
  <si>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</si>
  <si>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</si>
  <si>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</si>
  <si>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</si>
  <si>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</si>
  <si>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</si>
  <si>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</si>
  <si>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</si>
  <si>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</si>
  <si>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</si>
  <si>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</si>
  <si>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</si>
  <si>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</si>
  <si>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</si>
  <si>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</si>
  <si>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</si>
  <si>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</si>
  <si>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</si>
  <si>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</si>
  <si>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</si>
  <si>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</si>
  <si>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</si>
  <si>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</si>
  <si>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</si>
  <si>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</si>
  <si>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</si>
  <si>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</si>
  <si>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</si>
  <si>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</si>
  <si>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</si>
  <si>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</si>
  <si>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</si>
  <si>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</si>
  <si>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</si>
  <si>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</si>
  <si>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</si>
  <si>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</si>
  <si>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</si>
  <si>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</si>
  <si>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</si>
  <si>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</si>
  <si>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</si>
  <si>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</si>
  <si>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</si>
  <si>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</si>
  <si>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</si>
  <si>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</si>
  <si>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</si>
  <si>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</si>
  <si>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</si>
  <si>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</si>
  <si>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</si>
  <si>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</si>
  <si>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</si>
  <si>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</si>
  <si>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</si>
  <si>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</si>
  <si>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</si>
  <si>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</si>
  <si>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</si>
  <si>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</si>
  <si>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</si>
  <si>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</si>
  <si>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</si>
  <si>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</si>
  <si>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</si>
  <si>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</si>
  <si>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</si>
  <si>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</si>
  <si>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</si>
  <si>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</si>
  <si>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</si>
  <si>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</si>
  <si>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</si>
  <si>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</si>
  <si>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</si>
  <si>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</si>
  <si>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</si>
  <si>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</si>
  <si>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</si>
  <si>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</si>
  <si>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</si>
  <si>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</si>
  <si>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</si>
  <si>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</si>
  <si>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</si>
  <si>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</si>
  <si>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</si>
  <si>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</si>
  <si>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</si>
  <si>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</si>
  <si>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</si>
  <si>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</si>
  <si>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</si>
  <si>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</si>
  <si>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</si>
  <si>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</si>
  <si>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</si>
  <si>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</si>
  <si>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</si>
  <si>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</si>
  <si>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</si>
  <si>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</si>
  <si>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</si>
  <si>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</si>
  <si>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</si>
  <si>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</si>
  <si>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</si>
  <si>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</si>
  <si>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</si>
  <si>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</si>
  <si>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</si>
  <si>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</si>
  <si>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</si>
  <si>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</si>
  <si>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</si>
  <si>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</si>
  <si>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</si>
  <si>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</si>
  <si>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</si>
  <si>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</si>
  <si>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</si>
  <si>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</si>
  <si>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</si>
  <si>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</si>
  <si>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</si>
  <si>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</si>
  <si>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</si>
  <si>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</si>
  <si>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</si>
  <si>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</si>
  <si>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</si>
  <si>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</si>
  <si>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</si>
  <si>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</si>
  <si>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</si>
  <si>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</si>
  <si>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</si>
  <si>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</si>
  <si>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</si>
  <si>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</si>
  <si>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</si>
  <si>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</si>
  <si>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</si>
  <si>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</si>
  <si>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</si>
  <si>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</si>
  <si>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</si>
  <si>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</si>
  <si>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</si>
  <si>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</si>
  <si>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</si>
  <si>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</si>
  <si>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</si>
  <si>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</si>
  <si>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</si>
  <si>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</si>
  <si>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</si>
  <si>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</si>
  <si>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</si>
  <si>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</si>
  <si>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</si>
  <si>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</si>
  <si>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</si>
  <si>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</si>
  <si>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</si>
  <si>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</si>
  <si>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</si>
  <si>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</si>
  <si>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</si>
  <si>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</si>
  <si>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</si>
  <si>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</si>
  <si>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</si>
  <si>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</si>
  <si>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</si>
  <si>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</si>
  <si>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</si>
  <si>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</si>
  <si>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</si>
  <si>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</si>
  <si>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</si>
  <si>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</si>
  <si>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</si>
  <si>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</si>
  <si>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</si>
  <si>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</si>
  <si>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</si>
  <si>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</si>
  <si>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</si>
  <si>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</si>
  <si>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</si>
  <si>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</si>
  <si>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</si>
  <si>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</si>
  <si>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</si>
  <si>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</si>
  <si>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</si>
  <si>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</si>
  <si>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</si>
  <si>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</si>
  <si>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</si>
  <si>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</si>
  <si>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</si>
  <si>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</si>
  <si>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</si>
  <si>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</si>
  <si>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</si>
  <si>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</si>
  <si>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</si>
  <si>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</si>
  <si>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</si>
  <si>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</si>
  <si>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</si>
  <si>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</si>
  <si>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</si>
  <si>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</si>
  <si>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</si>
  <si>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</si>
  <si>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</si>
  <si>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</si>
  <si>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</si>
  <si>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</si>
  <si>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</si>
  <si>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</si>
  <si>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</si>
  <si>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</si>
  <si>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</si>
  <si>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</si>
  <si>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</si>
  <si>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</si>
  <si>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</si>
  <si>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</si>
  <si>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</si>
  <si>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</si>
  <si>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</si>
  <si>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</si>
  <si>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</si>
  <si>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</si>
  <si>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</si>
  <si>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</si>
  <si>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</si>
  <si>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</si>
  <si>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</si>
  <si>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</si>
  <si>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</si>
  <si>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</si>
  <si>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</si>
  <si>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</si>
  <si>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</si>
  <si>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</si>
  <si>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</si>
  <si>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</si>
  <si>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</si>
  <si>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</si>
  <si>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</si>
  <si>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</si>
  <si>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</si>
  <si>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</si>
  <si>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</si>
  <si>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</si>
  <si>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</si>
  <si>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</si>
  <si>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</si>
  <si>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</si>
  <si>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</si>
  <si>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</si>
  <si>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</si>
  <si>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</si>
  <si>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</si>
  <si>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</si>
  <si>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</si>
  <si>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</si>
  <si>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</si>
  <si>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</si>
  <si>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</si>
  <si>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</si>
  <si>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</si>
  <si>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</si>
  <si>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</si>
  <si>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</si>
  <si>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</si>
  <si>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</si>
  <si>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</si>
  <si>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</si>
  <si>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</si>
  <si>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</si>
  <si>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</si>
  <si>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</si>
  <si>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</si>
  <si>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</si>
  <si>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</si>
  <si>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</si>
  <si>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</si>
  <si>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</si>
  <si>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</si>
  <si>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</si>
  <si>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</si>
  <si>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</si>
  <si>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</si>
  <si>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</si>
  <si>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</si>
  <si>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</si>
  <si>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</si>
  <si>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</si>
  <si>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</si>
  <si>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</si>
  <si>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</si>
  <si>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</si>
  <si>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</si>
  <si>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</si>
  <si>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</si>
  <si>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</si>
  <si>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</si>
  <si>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</si>
  <si>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</si>
  <si>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</si>
  <si>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</si>
  <si>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</si>
  <si>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</si>
  <si>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</si>
  <si>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</si>
  <si>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</si>
  <si>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</si>
  <si>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</si>
  <si>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</si>
  <si>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</si>
  <si>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</si>
  <si>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</si>
  <si>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</si>
  <si>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</si>
  <si>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</si>
  <si>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</si>
  <si>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</si>
  <si>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</si>
  <si>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</si>
  <si>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</si>
  <si>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</si>
  <si>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</si>
  <si>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</si>
  <si>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</si>
  <si>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</si>
  <si>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</si>
  <si>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</si>
  <si>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</si>
  <si>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</si>
  <si>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</si>
  <si>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</si>
  <si>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</si>
  <si>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</si>
  <si>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</si>
  <si>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</si>
  <si>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</si>
  <si>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</si>
  <si>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</si>
  <si>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</si>
  <si>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</si>
  <si>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</si>
  <si>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</si>
  <si>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</si>
  <si>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</si>
  <si>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</si>
  <si>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</si>
  <si>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</si>
  <si>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</si>
  <si>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</si>
  <si>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</si>
  <si>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</si>
  <si>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</si>
  <si>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</si>
  <si>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</si>
  <si>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</si>
  <si>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</si>
  <si>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</si>
  <si>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</si>
  <si>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</si>
  <si>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</si>
  <si>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</si>
  <si>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</si>
  <si>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</si>
  <si>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</si>
  <si>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</si>
  <si>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</si>
  <si>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</si>
  <si>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</si>
  <si>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</si>
  <si>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</si>
  <si>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</si>
  <si>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</si>
  <si>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</si>
  <si>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</si>
  <si>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</si>
  <si>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</si>
  <si>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</si>
  <si>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</si>
  <si>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</si>
  <si>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</si>
  <si>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</si>
  <si>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</si>
  <si>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</si>
  <si>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</si>
  <si>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</si>
  <si>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</si>
  <si>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</si>
  <si>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</si>
  <si>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</si>
  <si>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</si>
  <si>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</si>
  <si>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</si>
  <si>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</si>
  <si>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</si>
  <si>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</si>
  <si>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</si>
  <si>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</si>
  <si>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</si>
  <si>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</si>
  <si>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</si>
  <si>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</si>
  <si>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</si>
  <si>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</si>
  <si>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</si>
  <si>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</si>
  <si>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</si>
  <si>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</si>
  <si>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</si>
  <si>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</si>
  <si>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</si>
  <si>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</si>
  <si>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</si>
  <si>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</si>
  <si>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</si>
  <si>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</si>
  <si>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</si>
  <si>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</si>
  <si>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</si>
  <si>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</si>
  <si>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</si>
  <si>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</si>
  <si>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</si>
  <si>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</si>
  <si>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</si>
  <si>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</si>
  <si>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</si>
  <si>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</si>
  <si>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</si>
  <si>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</si>
  <si>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</si>
  <si>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</si>
  <si>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</si>
  <si>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</si>
  <si>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</si>
  <si>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</si>
  <si>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</si>
  <si>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</si>
  <si>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</si>
  <si>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</si>
  <si>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</si>
  <si>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</si>
  <si>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</si>
  <si>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</si>
  <si>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</si>
  <si>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</si>
  <si>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</si>
  <si>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</si>
  <si>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</si>
  <si>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</si>
  <si>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</si>
  <si>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</si>
  <si>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</si>
  <si>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</si>
  <si>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</si>
  <si>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</si>
  <si>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</si>
  <si>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</si>
  <si>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</si>
  <si>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</si>
  <si>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</si>
  <si>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</si>
  <si>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</si>
  <si>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</si>
  <si>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</si>
  <si>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</si>
  <si>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</si>
  <si>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</si>
  <si>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</si>
  <si>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</si>
  <si>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</si>
  <si>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</si>
  <si>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</si>
  <si>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</si>
  <si>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</si>
  <si>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</si>
  <si>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</si>
  <si>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</si>
  <si>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</si>
  <si>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</si>
  <si>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</si>
  <si>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</si>
  <si>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</si>
  <si>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</si>
  <si>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</si>
  <si>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</si>
  <si>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</si>
  <si>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</si>
  <si>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</si>
  <si>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</si>
  <si>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</si>
  <si>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</si>
  <si>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</si>
  <si>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</si>
  <si>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</si>
  <si>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</si>
  <si>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</si>
  <si>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</si>
  <si>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</si>
  <si>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</si>
  <si>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</si>
  <si>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</si>
  <si>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</si>
  <si>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</si>
  <si>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</si>
  <si>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</si>
  <si>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</si>
  <si>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</si>
  <si>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</si>
  <si>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</si>
  <si>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</si>
  <si>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</si>
  <si>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</si>
  <si>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</si>
  <si>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</si>
  <si>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</si>
  <si>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</si>
  <si>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</si>
  <si>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</si>
  <si>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</si>
  <si>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</si>
  <si>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</si>
  <si>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</si>
  <si>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</si>
  <si>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</si>
  <si>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</si>
  <si>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</si>
  <si>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</si>
  <si>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</si>
  <si>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</si>
  <si>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</si>
  <si>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</si>
  <si>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</si>
  <si>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</si>
  <si>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</si>
  <si>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</si>
  <si>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</si>
  <si>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</si>
  <si>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</si>
  <si>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</si>
  <si>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</si>
  <si>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</si>
  <si>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</si>
  <si>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</si>
  <si>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</si>
  <si>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</si>
  <si>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</si>
  <si>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</si>
  <si>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</si>
  <si>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</si>
  <si>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</si>
  <si>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</si>
  <si>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</si>
  <si>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</si>
  <si>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</si>
  <si>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</si>
  <si>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</si>
  <si>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</si>
  <si>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</si>
  <si>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</si>
  <si>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</si>
  <si>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</si>
  <si>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</si>
  <si>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</si>
  <si>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</si>
  <si>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</si>
  <si>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</si>
  <si>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</si>
  <si>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</si>
  <si>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</si>
  <si>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</si>
  <si>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</si>
  <si>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</si>
  <si>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</si>
  <si>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</si>
  <si>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</si>
  <si>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</si>
  <si>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</si>
  <si>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</si>
  <si>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</si>
  <si>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</si>
  <si>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</si>
  <si>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</si>
  <si>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</si>
  <si>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</si>
  <si>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</si>
  <si>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</si>
  <si>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</si>
  <si>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</si>
  <si>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</si>
  <si>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</si>
  <si>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</si>
  <si>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</si>
  <si>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</si>
  <si>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</si>
  <si>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</si>
  <si>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</si>
  <si>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</si>
  <si>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</si>
  <si>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</si>
  <si>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</si>
  <si>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</si>
  <si>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</si>
  <si>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</si>
  <si>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</si>
  <si>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</si>
  <si>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</si>
  <si>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</si>
  <si>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</si>
  <si>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</si>
  <si>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</si>
  <si>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</si>
  <si>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</si>
  <si>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</si>
  <si>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</si>
  <si>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</si>
  <si>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</si>
  <si>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</si>
  <si>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</si>
  <si>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</si>
  <si>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</si>
  <si>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</si>
  <si>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</si>
  <si>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</si>
  <si>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</si>
  <si>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</si>
  <si>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</si>
  <si>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</si>
  <si>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</si>
  <si>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</si>
  <si>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</si>
  <si>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</si>
  <si>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</si>
  <si>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</si>
  <si>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</si>
  <si>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</si>
  <si>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</si>
  <si>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</si>
  <si>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</si>
  <si>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</si>
  <si>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</si>
  <si>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</si>
  <si>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</si>
  <si>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</si>
  <si>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</si>
  <si>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</si>
  <si>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</si>
  <si>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</si>
  <si>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</si>
  <si>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</si>
  <si>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</si>
  <si>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</si>
  <si>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</si>
  <si>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</si>
  <si>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</si>
  <si>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</si>
  <si>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</si>
  <si>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</si>
  <si>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</si>
  <si>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</si>
  <si>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</si>
  <si>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</si>
  <si>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</si>
  <si>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</si>
  <si>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</si>
  <si>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</si>
  <si>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</si>
  <si>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</si>
  <si>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</si>
  <si>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</si>
  <si>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</si>
  <si>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</si>
  <si>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</si>
  <si>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</si>
  <si>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</si>
  <si>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</si>
  <si>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</si>
  <si>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</si>
  <si>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</si>
  <si>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</si>
  <si>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</si>
  <si>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</si>
  <si>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</si>
  <si>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</si>
  <si>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</si>
  <si>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</si>
  <si>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</si>
  <si>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</si>
  <si>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</si>
  <si>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</si>
  <si>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</si>
  <si>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</si>
  <si>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</si>
  <si>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</si>
  <si>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</si>
  <si>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</si>
  <si>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</si>
  <si>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</si>
  <si>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</si>
  <si>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</si>
  <si>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</si>
  <si>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</si>
  <si>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</si>
  <si>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</si>
  <si>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</si>
  <si>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</si>
  <si>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</si>
  <si>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</si>
  <si>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</si>
  <si>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</si>
  <si>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</si>
  <si>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</si>
  <si>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</si>
  <si>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</si>
  <si>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</si>
  <si>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</si>
  <si>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</si>
  <si>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</si>
  <si>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</si>
  <si>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</si>
  <si>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</si>
  <si>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</si>
  <si>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</si>
  <si>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</si>
  <si>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</si>
  <si>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</si>
  <si>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</si>
  <si>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</si>
  <si>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</si>
  <si>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</si>
  <si>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</si>
  <si>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</si>
  <si>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</si>
  <si>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</si>
  <si>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</si>
  <si>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</si>
  <si>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</si>
  <si>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</si>
  <si>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</si>
  <si>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</si>
  <si>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</si>
  <si>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</si>
  <si>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</si>
  <si>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</si>
  <si>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</si>
  <si>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</si>
  <si>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</si>
  <si>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</si>
  <si>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</si>
  <si>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</si>
  <si>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</si>
  <si>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</si>
  <si>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</si>
  <si>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</si>
  <si>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</si>
  <si>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</si>
  <si>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</si>
  <si>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</si>
  <si>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</si>
  <si>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</si>
  <si>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</si>
  <si>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</si>
  <si>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</si>
  <si>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</si>
  <si>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</si>
  <si>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</si>
  <si>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</si>
  <si>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</si>
  <si>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</si>
  <si>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</si>
  <si>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</si>
  <si>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</si>
  <si>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</si>
  <si>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</si>
  <si>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</si>
  <si>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</si>
  <si>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</si>
  <si>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</si>
  <si>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</si>
  <si>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</si>
  <si>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</si>
  <si>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</si>
  <si>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</si>
  <si>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</si>
  <si>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</si>
  <si>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</si>
  <si>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</si>
  <si>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</si>
  <si>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</si>
  <si>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</si>
  <si>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</si>
  <si>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</si>
  <si>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</si>
  <si>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</si>
  <si>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</si>
  <si>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</si>
  <si>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</si>
  <si>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</si>
  <si>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</si>
  <si>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</si>
  <si>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</si>
  <si>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</si>
  <si>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</si>
  <si>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</si>
  <si>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</si>
  <si>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</si>
  <si>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</si>
  <si>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</si>
  <si>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</si>
  <si>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</si>
  <si>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</si>
  <si>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</si>
  <si>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</si>
  <si>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</si>
  <si>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</si>
  <si>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</si>
  <si>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</si>
  <si>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</si>
  <si>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</si>
  <si>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</si>
  <si>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</si>
  <si>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</si>
  <si>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</si>
  <si>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</si>
  <si>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</si>
  <si>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</si>
  <si>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</si>
  <si>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</si>
  <si>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</si>
  <si>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</si>
  <si>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</si>
  <si>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</si>
  <si>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</si>
  <si>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</si>
  <si>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</si>
  <si>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</si>
  <si>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</si>
  <si>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</si>
  <si>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</si>
  <si>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</si>
  <si>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</si>
  <si>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</si>
  <si>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</si>
  <si>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</si>
  <si>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</si>
  <si>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</si>
  <si>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</si>
  <si>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</si>
  <si>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</si>
  <si>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</si>
  <si>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</si>
  <si>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</si>
  <si>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</si>
  <si>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</si>
  <si>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</si>
  <si>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</si>
  <si>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</si>
  <si>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</si>
  <si>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</si>
  <si>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</si>
  <si>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</si>
  <si>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</si>
  <si>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</si>
  <si>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</si>
  <si>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</si>
  <si>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</si>
  <si>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</si>
  <si>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</si>
  <si>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</si>
  <si>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</si>
  <si>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</si>
  <si>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</si>
  <si>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</si>
  <si>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</si>
  <si>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</si>
  <si>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</si>
  <si>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</si>
  <si>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</si>
  <si>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</si>
  <si>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</si>
  <si>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</si>
  <si>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</si>
  <si>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</si>
  <si>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</si>
  <si>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</si>
  <si>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</si>
  <si>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</si>
  <si>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</si>
  <si>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</si>
  <si>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</si>
  <si>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</si>
  <si>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</si>
  <si>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</si>
  <si>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</si>
  <si>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</si>
  <si>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</si>
  <si>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</si>
  <si>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</si>
  <si>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</si>
  <si>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</si>
  <si>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</si>
  <si>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</si>
  <si>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</si>
  <si>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</si>
  <si>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</si>
  <si>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</si>
  <si>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</si>
  <si>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</si>
  <si>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</si>
  <si>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</si>
  <si>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</si>
  <si>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</si>
  <si>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</si>
  <si>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</si>
  <si>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</si>
  <si>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</si>
  <si>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</si>
  <si>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</si>
  <si>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</si>
  <si>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</si>
  <si>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</si>
  <si>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</si>
  <si>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</si>
  <si>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</si>
  <si>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</si>
  <si>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</si>
  <si>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</si>
  <si>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</si>
  <si>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</si>
  <si>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</si>
  <si>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</si>
  <si>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</si>
  <si>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</si>
  <si>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</si>
  <si>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</si>
  <si>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</si>
  <si>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</si>
  <si>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</si>
  <si>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</si>
  <si>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</si>
  <si>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</si>
  <si>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</si>
  <si>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</si>
  <si>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</si>
  <si>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</si>
  <si>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</si>
  <si>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</si>
  <si>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</si>
  <si>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</si>
  <si>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</si>
  <si>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</si>
  <si>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</si>
  <si>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</si>
  <si>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</si>
  <si>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</si>
  <si>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</si>
  <si>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</si>
  <si>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</si>
  <si>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</si>
  <si>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</si>
  <si>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</si>
  <si>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</si>
  <si>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</si>
  <si>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</si>
  <si>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</si>
  <si>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</si>
  <si>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</si>
  <si>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</si>
  <si>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</si>
  <si>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</si>
  <si>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</si>
  <si>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</si>
  <si>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</si>
  <si>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</si>
  <si>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</si>
  <si>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</si>
  <si>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</si>
  <si>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</si>
  <si>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</si>
  <si>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</si>
  <si>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</si>
  <si>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</si>
  <si>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</si>
  <si>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</si>
  <si>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</si>
  <si>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</si>
  <si>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</si>
  <si>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</si>
  <si>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</si>
  <si>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</si>
  <si>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</si>
  <si>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</si>
  <si>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</si>
  <si>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</si>
  <si>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</si>
  <si>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</si>
  <si>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</si>
  <si>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</si>
  <si>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</si>
  <si>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</si>
  <si>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</si>
  <si>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</si>
  <si>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</si>
  <si>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</si>
  <si>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</si>
  <si>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</si>
  <si>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</si>
  <si>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</si>
  <si>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</si>
  <si>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</si>
  <si>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</si>
  <si>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</si>
  <si>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</si>
  <si>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</si>
  <si>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</si>
  <si>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</si>
  <si>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</si>
  <si>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</si>
  <si>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</si>
  <si>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</si>
  <si>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</si>
  <si>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</si>
  <si>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</si>
  <si>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</si>
  <si>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</si>
  <si>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</si>
  <si>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</si>
  <si>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</si>
  <si>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</si>
  <si>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</si>
  <si>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</si>
  <si>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</si>
  <si>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</si>
  <si>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</si>
  <si>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</si>
  <si>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</si>
  <si>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</si>
  <si>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</si>
  <si>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</si>
  <si>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</si>
  <si>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</si>
  <si>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</si>
  <si>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</si>
  <si>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</si>
  <si>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</si>
  <si>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</si>
  <si>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</si>
  <si>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</si>
  <si>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</si>
  <si>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</si>
  <si>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</si>
  <si>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</si>
  <si>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</si>
  <si>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</si>
  <si>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</si>
  <si>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</si>
  <si>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</si>
  <si>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</si>
  <si>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</si>
  <si>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</si>
  <si>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</si>
  <si>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</si>
  <si>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</si>
  <si>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</si>
  <si>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</si>
  <si>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</si>
  <si>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</si>
  <si>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</si>
  <si>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</si>
  <si>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</si>
  <si>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</si>
  <si>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</si>
  <si>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</si>
  <si>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</si>
  <si>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</si>
  <si>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</si>
  <si>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</si>
  <si>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</si>
  <si>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</si>
  <si>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</si>
  <si>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</si>
  <si>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</si>
  <si>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</si>
  <si>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</si>
  <si>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</si>
  <si>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</si>
  <si>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</si>
  <si>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</si>
  <si>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</si>
  <si>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</si>
  <si>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</si>
  <si>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</si>
  <si>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</si>
  <si>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</si>
  <si>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</si>
  <si>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</si>
  <si>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</si>
  <si>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</si>
  <si>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</si>
  <si>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</si>
  <si>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</si>
  <si>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</si>
  <si>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</si>
  <si>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</si>
  <si>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</si>
  <si>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</si>
  <si>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</si>
  <si>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</si>
  <si>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</si>
  <si>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</si>
  <si>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</si>
  <si>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</si>
  <si>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</si>
  <si>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</si>
  <si>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</si>
  <si>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</si>
  <si>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</si>
  <si>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</si>
  <si>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</si>
  <si>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</si>
  <si>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</si>
  <si>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</si>
  <si>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</si>
  <si>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</si>
  <si>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</si>
  <si>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</si>
  <si>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</si>
  <si>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</si>
  <si>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</si>
  <si>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</si>
  <si>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</si>
  <si>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</si>
  <si>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</si>
  <si>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</si>
  <si>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</si>
  <si>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</si>
  <si>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</si>
  <si>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</si>
  <si>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</si>
  <si>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</si>
  <si>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</si>
  <si>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</si>
  <si>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</si>
  <si>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</si>
  <si>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</si>
  <si>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</si>
  <si>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</si>
  <si>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</si>
  <si>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</si>
  <si>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</si>
  <si>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</si>
  <si>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</si>
  <si>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</si>
  <si>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</si>
  <si>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</si>
  <si>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</si>
  <si>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</si>
  <si>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</si>
  <si>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</si>
  <si>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</si>
  <si>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</si>
  <si>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</si>
  <si>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</si>
  <si>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</si>
  <si>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</si>
  <si>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</si>
  <si>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</si>
  <si>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</si>
  <si>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</si>
  <si>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</si>
  <si>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</si>
  <si>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</si>
  <si>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</si>
  <si>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</si>
  <si>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</si>
  <si>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</si>
  <si>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</si>
  <si>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</si>
  <si>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</si>
  <si>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</si>
  <si>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</si>
  <si>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</si>
  <si>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</si>
  <si>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</si>
  <si>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</si>
  <si>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</si>
  <si>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</si>
  <si>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</si>
  <si>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</si>
  <si>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</si>
  <si>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</si>
  <si>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</si>
  <si>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</si>
  <si>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</si>
  <si>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</si>
  <si>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</si>
  <si>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</si>
  <si>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</si>
  <si>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</si>
  <si>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</si>
  <si>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</si>
  <si>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</si>
  <si>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</si>
  <si>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</si>
  <si>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</si>
  <si>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</si>
  <si>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</si>
  <si>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</si>
  <si>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</si>
  <si>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</si>
  <si>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</si>
  <si>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</si>
  <si>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</si>
  <si>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</si>
  <si>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</si>
  <si>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</si>
  <si>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</si>
  <si>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</si>
  <si>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</si>
  <si>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</si>
  <si>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</si>
  <si>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</si>
  <si>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</si>
  <si>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</si>
  <si>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</si>
  <si>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</si>
  <si>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</si>
  <si>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</si>
  <si>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</si>
  <si>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</si>
  <si>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</si>
  <si>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</si>
  <si>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</si>
  <si>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</si>
  <si>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</si>
  <si>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</si>
  <si>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</si>
  <si>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</si>
  <si>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</si>
  <si>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</si>
  <si>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</si>
  <si>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</si>
  <si>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</si>
  <si>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</si>
  <si>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</si>
  <si>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</si>
  <si>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</si>
  <si>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</si>
  <si>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</si>
  <si>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</si>
  <si>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</si>
  <si>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</si>
  <si>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</si>
  <si>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</si>
  <si>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</si>
  <si>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</si>
  <si>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</si>
  <si>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</si>
  <si>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</si>
  <si>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</si>
  <si>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</si>
  <si>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</si>
  <si>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</si>
  <si>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</si>
  <si>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</si>
  <si>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</si>
  <si>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</si>
  <si>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</si>
  <si>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</si>
  <si>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</si>
  <si>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</si>
  <si>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</si>
  <si>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</si>
  <si>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</si>
  <si>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</si>
  <si>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</si>
  <si>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</si>
  <si>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</si>
  <si>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</si>
  <si>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</si>
  <si>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</si>
  <si>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</si>
  <si>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</si>
  <si>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</si>
  <si>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</si>
  <si>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</si>
  <si>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</si>
  <si>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</si>
  <si>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</si>
  <si>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</si>
  <si>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</si>
  <si>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</si>
  <si>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</si>
  <si>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</si>
  <si>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</si>
  <si>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</si>
  <si>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</si>
  <si>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</si>
  <si>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</si>
  <si>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</si>
  <si>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</si>
  <si>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</si>
  <si>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</si>
  <si>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</si>
  <si>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</si>
  <si>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</si>
  <si>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</si>
  <si>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</si>
  <si>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</si>
  <si>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</si>
  <si>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</si>
  <si>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</si>
  <si>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</si>
  <si>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</si>
  <si>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</si>
  <si>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</si>
  <si>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</si>
  <si>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</si>
  <si>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</si>
  <si>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</si>
  <si>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</si>
  <si>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</si>
  <si>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</si>
  <si>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</si>
  <si>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</si>
  <si>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</si>
  <si>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</si>
  <si>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</si>
  <si>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</si>
  <si>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</si>
  <si>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</si>
  <si>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</si>
  <si>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</si>
  <si>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</si>
  <si>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</si>
  <si>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</si>
  <si>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</si>
  <si>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</si>
  <si>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</si>
  <si>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</si>
  <si>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</si>
  <si>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</si>
  <si>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</si>
  <si>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</si>
  <si>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</si>
  <si>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</si>
  <si>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</si>
  <si>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</si>
  <si>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</si>
  <si>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</si>
  <si>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</si>
  <si>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</si>
  <si>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</si>
  <si>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</si>
  <si>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</si>
  <si>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</si>
  <si>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</si>
  <si>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</si>
  <si>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</si>
  <si>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</si>
  <si>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</si>
  <si>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</si>
  <si>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</si>
  <si>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</si>
  <si>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</si>
  <si>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</si>
  <si>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</si>
  <si>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</si>
  <si>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</si>
  <si>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</si>
  <si>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</si>
  <si>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</si>
  <si>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</si>
  <si>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</si>
  <si>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</si>
  <si>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</si>
  <si>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</si>
  <si>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</si>
  <si>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</si>
  <si>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</si>
  <si>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</si>
  <si>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</si>
  <si>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</si>
  <si>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</si>
  <si>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</si>
  <si>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</si>
  <si>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</si>
  <si>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</si>
  <si>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</si>
  <si>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</si>
  <si>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</si>
  <si>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</si>
  <si>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</si>
  <si>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</si>
  <si>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</si>
  <si>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</si>
  <si>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</si>
  <si>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</si>
  <si>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</si>
  <si>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</si>
  <si>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</si>
  <si>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</si>
  <si>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</si>
  <si>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</si>
  <si>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</si>
  <si>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</si>
  <si>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</si>
  <si>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</si>
  <si>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</si>
  <si>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</si>
  <si>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</si>
  <si>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</si>
  <si>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</si>
  <si>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</si>
  <si>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</si>
  <si>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</si>
  <si>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</si>
  <si>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</si>
  <si>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</si>
  <si>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</si>
  <si>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</si>
  <si>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</si>
  <si>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</si>
  <si>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</si>
  <si>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</si>
  <si>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</si>
  <si>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</si>
  <si>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</si>
  <si>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</si>
  <si>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</si>
  <si>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</si>
  <si>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</si>
  <si>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</si>
  <si>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</si>
  <si>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</si>
  <si>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</si>
  <si>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</si>
  <si>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</si>
  <si>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</si>
  <si>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</si>
  <si>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</si>
  <si>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</si>
  <si>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</si>
  <si>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</si>
  <si>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</si>
  <si>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</si>
  <si>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</si>
  <si>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</si>
  <si>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</si>
  <si>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</si>
  <si>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</si>
  <si>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</si>
  <si>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</si>
  <si>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</si>
  <si>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</si>
  <si>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</si>
  <si>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</si>
  <si>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</si>
  <si>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</si>
  <si>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</si>
  <si>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</si>
  <si>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</si>
  <si>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</si>
  <si>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</si>
  <si>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</si>
  <si>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</si>
  <si>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</si>
  <si>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</si>
  <si>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</si>
  <si>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</si>
  <si>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</si>
  <si>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</si>
  <si>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</si>
  <si>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</si>
  <si>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</si>
  <si>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</si>
  <si>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</si>
  <si>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</si>
  <si>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</si>
  <si>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</si>
  <si>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</si>
  <si>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</si>
  <si>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</si>
  <si>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</si>
  <si>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</si>
  <si>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</si>
  <si>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</si>
  <si>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</si>
  <si>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</si>
  <si>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</si>
  <si>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</si>
  <si>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</si>
  <si>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</si>
  <si>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</si>
  <si>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</si>
  <si>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</si>
  <si>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</si>
  <si>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</si>
  <si>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</si>
  <si>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</si>
  <si>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</si>
  <si>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</si>
  <si>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</si>
  <si>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</si>
  <si>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</si>
  <si>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</si>
  <si>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</si>
  <si>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</si>
  <si>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</si>
  <si>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</si>
  <si>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</si>
  <si>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</si>
  <si>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</si>
  <si>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</si>
  <si>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</si>
  <si>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</si>
  <si>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</si>
  <si>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</si>
  <si>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</si>
  <si>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</si>
  <si>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</si>
  <si>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</si>
  <si>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</si>
  <si>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</si>
  <si>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</si>
  <si>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</si>
  <si>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</si>
  <si>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</si>
  <si>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</si>
  <si>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</si>
  <si>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</si>
  <si>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</si>
  <si>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</si>
  <si>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</si>
  <si>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</si>
  <si>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</si>
  <si>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</si>
  <si>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</si>
  <si>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</si>
  <si>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</si>
  <si>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</si>
  <si>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</si>
  <si>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</si>
  <si>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</si>
  <si>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</si>
  <si>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</si>
  <si>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</si>
  <si>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</si>
  <si>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</si>
  <si>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</si>
  <si>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</si>
  <si>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</si>
  <si>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</si>
  <si>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</si>
  <si>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</si>
  <si>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</si>
  <si>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</si>
  <si>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</si>
  <si>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</si>
  <si>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</si>
  <si>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</si>
  <si>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</si>
  <si>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</si>
  <si>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</si>
  <si>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</si>
  <si>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</si>
  <si>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</si>
  <si>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</si>
  <si>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</si>
  <si>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</si>
  <si>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</si>
  <si>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</si>
  <si>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</si>
  <si>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</si>
  <si>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</si>
  <si>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</si>
  <si>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</si>
  <si>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</si>
  <si>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</si>
  <si>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</si>
  <si>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</si>
  <si>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</si>
  <si>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</si>
  <si>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</si>
  <si>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</si>
  <si>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</si>
  <si>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</si>
  <si>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</si>
  <si>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</si>
  <si>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</si>
  <si>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</si>
  <si>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</si>
  <si>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</si>
  <si>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</si>
  <si>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</si>
  <si>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</si>
  <si>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</si>
  <si>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</si>
  <si>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</si>
  <si>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</si>
  <si>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</si>
  <si>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</si>
  <si>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</si>
  <si>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</si>
  <si>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</si>
  <si>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</si>
  <si>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</si>
  <si>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</si>
  <si>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</si>
  <si>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</si>
  <si>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</si>
  <si>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</si>
  <si>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</si>
  <si>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</si>
  <si>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</si>
  <si>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</si>
  <si>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</si>
  <si>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</si>
  <si>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</si>
  <si>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</si>
  <si>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</si>
  <si>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</si>
  <si>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</si>
  <si>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</si>
  <si>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</si>
  <si>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</si>
  <si>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</si>
  <si>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</si>
  <si>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</si>
  <si>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</si>
  <si>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</si>
  <si>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</si>
  <si>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</si>
  <si>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</si>
  <si>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</si>
  <si>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</si>
  <si>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</si>
  <si>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</si>
  <si>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</si>
  <si>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</si>
  <si>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</si>
  <si>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</si>
  <si>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</si>
  <si>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</si>
  <si>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</si>
  <si>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</si>
  <si>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</si>
  <si>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</si>
  <si>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</si>
  <si>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</si>
  <si>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</si>
  <si>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</si>
  <si>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</si>
  <si>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</si>
  <si>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</si>
  <si>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</si>
  <si>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</si>
  <si>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</si>
  <si>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</si>
  <si>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</si>
  <si>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</si>
  <si>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</si>
  <si>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</si>
  <si>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</si>
  <si>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</si>
  <si>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</si>
  <si>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</si>
  <si>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</si>
  <si>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</si>
  <si>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</si>
  <si>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</si>
  <si>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</si>
  <si>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</si>
  <si>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</si>
  <si>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</si>
  <si>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</si>
  <si>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</si>
  <si>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</si>
  <si>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</si>
  <si>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</si>
  <si>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</si>
  <si>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</si>
  <si>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</si>
  <si>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</si>
  <si>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</si>
  <si>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</si>
  <si>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</si>
  <si>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</si>
  <si>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</si>
  <si>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</si>
  <si>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</si>
  <si>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</si>
  <si>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</si>
  <si>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</si>
  <si>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</si>
  <si>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</si>
  <si>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</si>
  <si>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</si>
  <si>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</si>
  <si>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</si>
  <si>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</si>
  <si>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</si>
  <si>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</si>
  <si>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</si>
  <si>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</si>
  <si>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</si>
  <si>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</si>
  <si>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</si>
  <si>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</si>
  <si>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</si>
  <si>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</si>
  <si>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</si>
  <si>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</si>
  <si>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</si>
  <si>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</si>
  <si>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</si>
  <si>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</si>
  <si>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</si>
  <si>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</si>
  <si>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</si>
  <si>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</si>
  <si>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</si>
  <si>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</si>
  <si>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</si>
  <si>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</si>
  <si>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</si>
  <si>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</si>
  <si>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</si>
  <si>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</si>
  <si>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</si>
  <si>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</si>
  <si>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</si>
  <si>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</si>
  <si>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</si>
  <si>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</si>
  <si>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</si>
  <si>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</si>
  <si>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</si>
  <si>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</si>
  <si>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</si>
  <si>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</si>
  <si>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</si>
  <si>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</si>
  <si>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</si>
  <si>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</si>
  <si>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</si>
  <si>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</si>
  <si>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</si>
  <si>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</si>
  <si>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</si>
  <si>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</si>
  <si>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</si>
  <si>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</si>
  <si>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</si>
  <si>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</si>
  <si>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</si>
  <si>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</si>
  <si>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</si>
  <si>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</si>
  <si>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</si>
  <si>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</si>
  <si>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</si>
  <si>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</si>
  <si>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</si>
  <si>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</si>
  <si>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</si>
  <si>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</si>
  <si>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</si>
  <si>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</si>
  <si>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</si>
  <si>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</si>
  <si>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</si>
  <si>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</si>
  <si>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</si>
  <si>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</si>
  <si>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</si>
  <si>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</si>
  <si>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</si>
  <si>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</si>
  <si>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</si>
  <si>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</si>
  <si>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</si>
  <si>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</si>
  <si>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</si>
  <si>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</si>
  <si>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</si>
  <si>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</si>
  <si>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</si>
  <si>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</si>
  <si>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</si>
  <si>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</si>
  <si>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</si>
  <si>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</si>
  <si>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</si>
  <si>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</si>
  <si>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</si>
  <si>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</si>
  <si>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</si>
  <si>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</si>
  <si>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</si>
  <si>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</si>
  <si>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</si>
  <si>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</si>
  <si>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</si>
  <si>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</si>
  <si>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</si>
  <si>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</si>
  <si>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</si>
  <si>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</si>
  <si>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</si>
  <si>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</si>
  <si>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</si>
  <si>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</si>
  <si>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</si>
  <si>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</si>
  <si>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</si>
  <si>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</si>
  <si>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</si>
  <si>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</si>
  <si>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</si>
  <si>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</si>
  <si>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</si>
  <si>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</si>
  <si>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</si>
  <si>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</si>
  <si>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</si>
  <si>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</si>
  <si>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</si>
  <si>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</si>
  <si>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</si>
  <si>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</si>
  <si>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</si>
  <si>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</si>
  <si>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</si>
  <si>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</si>
  <si>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</si>
  <si>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</si>
  <si>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</si>
  <si>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</si>
  <si>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</si>
  <si>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</si>
  <si>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</si>
  <si>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</si>
  <si>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</si>
  <si>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</si>
  <si>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</si>
  <si>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</si>
  <si>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</si>
  <si>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</si>
  <si>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</si>
  <si>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</si>
  <si>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</si>
  <si>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</si>
  <si>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</si>
  <si>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</si>
  <si>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</si>
  <si>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</si>
  <si>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</si>
  <si>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</si>
  <si>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</si>
  <si>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</si>
  <si>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</si>
  <si>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</si>
  <si>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</si>
  <si>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</si>
  <si>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</si>
  <si>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</si>
  <si>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</si>
  <si>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</si>
  <si>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</si>
  <si>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</si>
  <si>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</si>
  <si>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</si>
  <si>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</si>
  <si>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</si>
  <si>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</si>
  <si>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</si>
  <si>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</si>
  <si>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</si>
  <si>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</si>
  <si>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</si>
  <si>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</si>
  <si>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</si>
  <si>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</si>
  <si>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</si>
  <si>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</si>
  <si>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</si>
  <si>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</si>
  <si>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</si>
  <si>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</si>
  <si>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</si>
  <si>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</si>
  <si>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</si>
  <si>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</si>
  <si>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</si>
  <si>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</si>
  <si>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</si>
  <si>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</si>
  <si>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</si>
  <si>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</si>
  <si>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</si>
  <si>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</si>
  <si>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</si>
  <si>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</si>
  <si>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</si>
  <si>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</si>
  <si>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</si>
  <si>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</si>
  <si>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</si>
  <si>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</si>
  <si>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</si>
  <si>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</si>
  <si>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</si>
  <si>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</si>
  <si>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</si>
  <si>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</si>
  <si>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</si>
  <si>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</si>
  <si>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</si>
  <si>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</si>
  <si>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</si>
  <si>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</si>
  <si>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</si>
  <si>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</si>
  <si>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</si>
  <si>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</si>
  <si>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</si>
  <si>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</si>
  <si>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</si>
  <si>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</si>
  <si>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</si>
  <si>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</si>
  <si>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</si>
  <si>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</si>
  <si>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</si>
  <si>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</si>
  <si>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</si>
  <si>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</si>
  <si>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</si>
  <si>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</si>
  <si>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</si>
  <si>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</si>
  <si>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</si>
  <si>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</si>
  <si>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</si>
  <si>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</si>
  <si>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</si>
  <si>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</si>
  <si>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</si>
  <si>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</si>
  <si>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</si>
  <si>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</si>
  <si>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</si>
  <si>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</si>
  <si>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</si>
  <si>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</si>
  <si>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</si>
  <si>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</si>
  <si>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</si>
  <si>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</si>
  <si>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</si>
  <si>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</si>
  <si>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</si>
  <si>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</si>
  <si>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</si>
  <si>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</si>
  <si>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</si>
  <si>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</si>
  <si>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</si>
  <si>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</si>
  <si>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</si>
  <si>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</si>
  <si>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</si>
  <si>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</si>
  <si>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</si>
  <si>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</si>
  <si>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</si>
  <si>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</si>
  <si>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</si>
  <si>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</si>
  <si>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</si>
  <si>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</si>
  <si>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</si>
  <si>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</si>
  <si>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</si>
  <si>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</si>
  <si>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</si>
  <si>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</si>
  <si>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</si>
  <si>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</si>
  <si>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</si>
  <si>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</si>
  <si>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</si>
  <si>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</si>
  <si>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</si>
  <si>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</si>
  <si>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</si>
  <si>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</si>
  <si>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</si>
  <si>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</si>
  <si>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</si>
  <si>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</si>
  <si>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</si>
  <si>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</si>
  <si>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</si>
  <si>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</si>
  <si>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</si>
  <si>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</si>
  <si>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</si>
  <si>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</si>
  <si>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</si>
  <si>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</si>
  <si>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</si>
  <si>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</si>
  <si>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</si>
  <si>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</si>
  <si>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</si>
  <si>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</si>
  <si>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</si>
  <si>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</si>
  <si>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</si>
  <si>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</si>
  <si>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</si>
  <si>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</si>
  <si>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</si>
  <si>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</si>
  <si>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</si>
  <si>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</si>
  <si>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</si>
  <si>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</si>
  <si>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</si>
  <si>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</si>
  <si>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</si>
  <si>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</si>
  <si>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</si>
  <si>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</si>
  <si>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</si>
  <si>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</si>
  <si>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</si>
  <si>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</si>
  <si>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</si>
  <si>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</si>
  <si>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</si>
  <si>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</si>
  <si>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</si>
  <si>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</si>
  <si>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</si>
  <si>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</si>
  <si>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</si>
  <si>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</si>
  <si>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</si>
  <si>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</si>
  <si>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</si>
  <si>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</si>
  <si>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</si>
  <si>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</si>
  <si>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</si>
  <si>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</si>
  <si>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</si>
  <si>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</si>
  <si>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</si>
  <si>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</si>
  <si>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</si>
  <si>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</si>
  <si>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</si>
  <si>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</si>
  <si>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</si>
  <si>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</si>
  <si>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</si>
  <si>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</si>
  <si>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</si>
  <si>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</si>
  <si>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</si>
  <si>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</si>
  <si>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</si>
  <si>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</si>
  <si>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</si>
  <si>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</si>
  <si>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</si>
  <si>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</si>
  <si>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</si>
  <si>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</si>
  <si>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</si>
  <si>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</si>
  <si>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</si>
  <si>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</si>
  <si>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</si>
  <si>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</si>
  <si>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</si>
  <si>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</si>
  <si>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</si>
  <si>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</si>
  <si>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</si>
  <si>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</si>
  <si>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</si>
  <si>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</si>
  <si>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</si>
  <si>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</si>
  <si>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</si>
  <si>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</si>
  <si>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</si>
  <si>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</si>
  <si>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</si>
  <si>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</si>
  <si>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</si>
  <si>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</si>
  <si>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</si>
  <si>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</si>
  <si>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</si>
  <si>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</si>
  <si>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</si>
  <si>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</si>
  <si>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</si>
  <si>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</si>
  <si>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</si>
  <si>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</si>
  <si>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</si>
  <si>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</si>
  <si>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</si>
  <si>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</si>
  <si>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</si>
  <si>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</si>
  <si>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</si>
  <si>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</si>
  <si>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</si>
  <si>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</si>
  <si>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</si>
  <si>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</si>
  <si>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</si>
  <si>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</si>
  <si>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</si>
  <si>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</si>
  <si>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</si>
  <si>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</si>
  <si>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</si>
  <si>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</si>
  <si>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</si>
  <si>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</si>
  <si>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</si>
  <si>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</si>
  <si>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</si>
  <si>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</si>
  <si>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</si>
  <si>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</si>
  <si>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</si>
  <si>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</si>
  <si>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</si>
  <si>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</si>
  <si>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</si>
  <si>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</si>
  <si>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</si>
  <si>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</si>
  <si>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</si>
  <si>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</si>
  <si>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</si>
  <si>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</si>
  <si>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</si>
  <si>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</si>
  <si>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</si>
  <si>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</si>
  <si>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</si>
  <si>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</si>
  <si>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</si>
  <si>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</si>
  <si>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</si>
  <si>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</si>
  <si>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</si>
  <si>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</si>
  <si>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</si>
  <si>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</si>
  <si>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</si>
  <si>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</si>
  <si>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</si>
  <si>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</si>
  <si>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</si>
  <si>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</si>
  <si>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</si>
  <si>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</si>
  <si>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</si>
  <si>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</si>
  <si>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</si>
  <si>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</si>
  <si>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</si>
  <si>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</si>
  <si>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</si>
  <si>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</si>
  <si>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</si>
  <si>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</si>
  <si>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</si>
  <si>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</si>
  <si>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</si>
  <si>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</si>
  <si>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</si>
  <si>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</si>
  <si>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</si>
  <si>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</si>
  <si>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</si>
  <si>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</si>
  <si>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</si>
  <si>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</si>
  <si>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</si>
  <si>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</si>
  <si>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</si>
  <si>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</si>
  <si>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</si>
  <si>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</si>
  <si>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</si>
  <si>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</si>
  <si>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</si>
  <si>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</si>
  <si>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</si>
  <si>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</si>
  <si>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</si>
  <si>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</si>
  <si>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</si>
  <si>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</si>
  <si>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</si>
  <si>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</si>
  <si>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</si>
  <si>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</si>
  <si>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</si>
  <si>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</si>
  <si>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</si>
  <si>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</si>
  <si>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</si>
  <si>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</si>
  <si>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</si>
  <si>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</si>
  <si>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</si>
  <si>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</si>
  <si>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</si>
  <si>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</si>
  <si>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</si>
  <si>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</si>
  <si>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</si>
  <si>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</si>
  <si>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</si>
  <si>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</si>
  <si>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</si>
  <si>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</si>
  <si>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</si>
  <si>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</si>
  <si>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</si>
  <si>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</si>
  <si>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</si>
  <si>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</si>
  <si>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</si>
  <si>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</si>
  <si>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</si>
  <si>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</si>
  <si>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</si>
  <si>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</si>
  <si>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</si>
  <si>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</si>
  <si>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</si>
  <si>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</si>
  <si>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</si>
  <si>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</si>
  <si>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</si>
  <si>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</si>
  <si>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</si>
  <si>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</si>
  <si>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</si>
  <si>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</si>
  <si>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</si>
  <si>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</si>
  <si>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</si>
  <si>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</si>
  <si>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</si>
  <si>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</si>
  <si>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</si>
  <si>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</si>
  <si>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</si>
  <si>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</si>
  <si>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</si>
  <si>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</si>
  <si>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</si>
  <si>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</si>
  <si>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</si>
  <si>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</si>
  <si>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</si>
  <si>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</si>
  <si>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</si>
  <si>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</si>
  <si>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</si>
  <si>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</si>
  <si>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</si>
  <si>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</si>
  <si>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</si>
  <si>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</si>
  <si>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</si>
  <si>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</si>
  <si>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</si>
  <si>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</si>
  <si>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</si>
  <si>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</si>
  <si>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</si>
  <si>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</si>
  <si>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</si>
  <si>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</si>
  <si>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</si>
  <si>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</si>
  <si>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</si>
  <si>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</si>
  <si>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</si>
  <si>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</si>
  <si>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</si>
  <si>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</si>
  <si>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</si>
  <si>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</si>
  <si>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</si>
  <si>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</si>
  <si>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</si>
  <si>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</si>
  <si>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</si>
  <si>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</si>
  <si>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</si>
  <si>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</si>
  <si>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</si>
  <si>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</si>
  <si>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</si>
  <si>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</si>
  <si>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</si>
  <si>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</si>
  <si>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</si>
  <si>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</si>
  <si>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</si>
  <si>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</si>
  <si>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</si>
  <si>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</si>
  <si>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</si>
  <si>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</si>
  <si>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</si>
  <si>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</si>
  <si>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</si>
  <si>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</si>
  <si>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</si>
  <si>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</si>
  <si>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</si>
  <si>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</si>
  <si>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</si>
  <si>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</si>
  <si>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</si>
  <si>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</si>
  <si>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</si>
  <si>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</si>
  <si>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</si>
  <si>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</si>
  <si>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</si>
  <si>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</si>
  <si>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</si>
  <si>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</si>
  <si>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</si>
  <si>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</si>
  <si>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</si>
  <si>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</si>
  <si>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</si>
  <si>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</si>
  <si>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</si>
  <si>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</si>
  <si>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</si>
  <si>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</si>
  <si>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</si>
  <si>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</si>
  <si>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</si>
  <si>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</si>
  <si>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</si>
  <si>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</si>
  <si>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</si>
  <si>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</si>
  <si>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</si>
  <si>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</si>
  <si>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</si>
  <si>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</si>
  <si>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</si>
  <si>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</si>
  <si>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</si>
  <si>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</si>
  <si>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</si>
  <si>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</si>
  <si>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</si>
  <si>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</si>
  <si>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</si>
  <si>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</si>
  <si>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</si>
  <si>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</si>
  <si>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</si>
  <si>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</si>
  <si>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</si>
  <si>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</si>
  <si>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</si>
  <si>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</si>
  <si>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</si>
  <si>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</si>
  <si>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</si>
  <si>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</si>
  <si>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</si>
  <si>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</si>
  <si>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</si>
  <si>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</si>
  <si>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</si>
  <si>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</si>
  <si>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</si>
  <si>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</si>
  <si>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</si>
  <si>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</si>
  <si>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</si>
  <si>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</si>
  <si>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</si>
  <si>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</si>
  <si>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</si>
  <si>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</si>
  <si>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</si>
  <si>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</si>
  <si>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</si>
  <si>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</si>
  <si>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</si>
  <si>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</si>
  <si>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</si>
  <si>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</si>
  <si>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</si>
  <si>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</si>
  <si>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</si>
  <si>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</si>
  <si>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</si>
  <si>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</si>
  <si>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</si>
  <si>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</si>
  <si>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</si>
  <si>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</si>
  <si>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</si>
  <si>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</si>
  <si>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</si>
  <si>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</si>
  <si>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</si>
  <si>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</si>
  <si>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</si>
  <si>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</si>
  <si>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</si>
  <si>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</si>
  <si>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</si>
  <si>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</si>
  <si>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</si>
  <si>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</si>
  <si>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</si>
  <si>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</si>
  <si>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</si>
  <si>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</si>
  <si>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</si>
  <si>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</si>
  <si>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</si>
  <si>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</si>
  <si>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</si>
  <si>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</si>
  <si>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</si>
  <si>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</si>
  <si>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</si>
  <si>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</si>
  <si>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</si>
  <si>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</si>
  <si>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</si>
  <si>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</si>
  <si>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</si>
  <si>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</si>
  <si>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</si>
  <si>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</si>
  <si>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</si>
  <si>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</si>
  <si>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</si>
  <si>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</si>
  <si>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</si>
  <si>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</si>
  <si>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</si>
  <si>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</si>
  <si>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</si>
  <si>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</si>
  <si>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</si>
  <si>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</si>
  <si>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</si>
  <si>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</si>
  <si>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</si>
  <si>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</si>
  <si>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</si>
  <si>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</si>
  <si>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</si>
  <si>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</si>
  <si>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</si>
  <si>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</si>
  <si>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</si>
  <si>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</si>
  <si>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</si>
  <si>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</si>
  <si>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</si>
  <si>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</si>
  <si>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</si>
  <si>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</si>
  <si>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</si>
  <si>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</si>
  <si>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</si>
  <si>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</si>
  <si>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</si>
  <si>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</si>
  <si>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</si>
  <si>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</si>
  <si>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</si>
  <si>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</si>
  <si>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</si>
  <si>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</si>
  <si>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</si>
  <si>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</si>
  <si>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</si>
  <si>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</si>
  <si>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</si>
  <si>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</si>
  <si>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</si>
  <si>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</si>
  <si>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</si>
  <si>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</si>
  <si>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</si>
  <si>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</si>
  <si>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</si>
  <si>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</si>
  <si>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</si>
  <si>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</si>
  <si>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</si>
  <si>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</si>
  <si>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</si>
  <si>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</si>
  <si>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</si>
  <si>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</si>
  <si>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</si>
  <si>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</si>
  <si>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</si>
  <si>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</si>
  <si>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</si>
  <si>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</si>
  <si>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</si>
  <si>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</si>
  <si>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</si>
  <si>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</si>
  <si>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</si>
  <si>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</si>
  <si>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</si>
  <si>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</si>
  <si>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</si>
  <si>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</si>
  <si>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</si>
  <si>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</si>
  <si>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</si>
  <si>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</si>
  <si>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</si>
  <si>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</si>
  <si>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</si>
  <si>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</si>
  <si>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</si>
  <si>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</si>
  <si>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</si>
  <si>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</si>
  <si>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</si>
  <si>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</si>
  <si>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</si>
  <si>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</si>
  <si>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</si>
  <si>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</si>
  <si>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</si>
  <si>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</si>
  <si>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</si>
  <si>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</si>
  <si>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</si>
  <si>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</si>
  <si>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</si>
  <si>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</si>
  <si>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</si>
  <si>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</si>
  <si>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</si>
  <si>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</si>
  <si>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</si>
  <si>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</si>
  <si>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</si>
  <si>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</si>
  <si>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</si>
  <si>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</si>
  <si>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</si>
  <si>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</si>
  <si>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</si>
  <si>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</si>
  <si>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</si>
  <si>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</si>
  <si>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</si>
  <si>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</si>
  <si>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</si>
  <si>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</si>
  <si>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</si>
  <si>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</si>
  <si>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</si>
  <si>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</si>
  <si>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</si>
  <si>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</si>
  <si>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</si>
  <si>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</si>
  <si>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</si>
  <si>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</si>
  <si>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</si>
  <si>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</si>
  <si>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</si>
  <si>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</si>
  <si>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</si>
  <si>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</si>
  <si>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</si>
  <si>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</si>
  <si>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</si>
  <si>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</si>
  <si>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</si>
  <si>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</si>
  <si>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</si>
  <si>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</si>
  <si>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</si>
  <si>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</si>
  <si>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</si>
  <si>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</si>
  <si>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</si>
  <si>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</si>
  <si>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</si>
  <si>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</si>
  <si>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</si>
  <si>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</si>
  <si>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</si>
  <si>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</si>
  <si>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</si>
  <si>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</si>
  <si>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</si>
  <si>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</si>
  <si>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</si>
  <si>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</si>
  <si>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</si>
  <si>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</si>
  <si>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</si>
  <si>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</si>
  <si>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</si>
  <si>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</si>
  <si>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</si>
  <si>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</si>
  <si>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</si>
  <si>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</si>
  <si>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</si>
  <si>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</si>
  <si>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</si>
  <si>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</si>
  <si>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</si>
  <si>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</si>
  <si>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</si>
  <si>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</si>
  <si>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</si>
  <si>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</si>
  <si>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</si>
  <si>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</si>
  <si>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</si>
  <si>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</si>
  <si>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</si>
  <si>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</si>
  <si>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</si>
  <si>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</si>
  <si>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</si>
  <si>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</si>
  <si>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</si>
  <si>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</si>
  <si>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</si>
  <si>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</si>
  <si>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</si>
  <si>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</si>
  <si>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</si>
  <si>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</si>
  <si>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</si>
  <si>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</si>
  <si>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</si>
  <si>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</si>
  <si>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</si>
  <si>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</si>
  <si>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</si>
  <si>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</si>
  <si>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</si>
  <si>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</si>
  <si>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</si>
  <si>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</si>
  <si>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</si>
  <si>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</si>
  <si>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</si>
  <si>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</si>
  <si>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</si>
  <si>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</si>
  <si>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</si>
  <si>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</si>
  <si>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</si>
  <si>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</si>
  <si>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</si>
  <si>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</si>
  <si>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</si>
  <si>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</si>
  <si>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</si>
  <si>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</si>
  <si>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</si>
  <si>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</si>
  <si>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</si>
  <si>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</si>
  <si>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</si>
  <si>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</si>
  <si>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</si>
  <si>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</si>
  <si>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</si>
  <si>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</si>
  <si>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</si>
  <si>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</si>
  <si>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</si>
  <si>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</si>
  <si>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</si>
  <si>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</si>
  <si>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</si>
  <si>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</si>
  <si>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</si>
  <si>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</si>
  <si>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</si>
  <si>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</si>
  <si>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</si>
  <si>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</si>
  <si>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</si>
  <si>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</si>
  <si>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</si>
  <si>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</si>
  <si>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</si>
  <si>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</si>
  <si>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</si>
  <si>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</si>
  <si>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</si>
  <si>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</si>
  <si>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</si>
  <si>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</si>
  <si>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</si>
  <si>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</si>
  <si>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</si>
  <si>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</si>
  <si>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</si>
  <si>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</si>
  <si>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</si>
  <si>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</si>
  <si>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</si>
  <si>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</si>
  <si>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</si>
  <si>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</si>
  <si>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</si>
  <si>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</si>
  <si>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</si>
  <si>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</si>
  <si>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</si>
  <si>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</si>
  <si>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</si>
  <si>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</si>
  <si>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</si>
  <si>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</si>
  <si>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</si>
  <si>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</si>
  <si>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</si>
  <si>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</si>
  <si>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</si>
  <si>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</si>
  <si>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</si>
  <si>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</si>
  <si>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</si>
  <si>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</si>
  <si>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</si>
  <si>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</si>
  <si>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</si>
  <si>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</si>
  <si>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</si>
  <si>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</si>
  <si>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</si>
  <si>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</si>
  <si>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</si>
  <si>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</si>
  <si>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</si>
  <si>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</si>
  <si>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</si>
  <si>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</si>
  <si>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</si>
  <si>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</si>
  <si>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</si>
  <si>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</si>
  <si>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</si>
  <si>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</si>
  <si>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</si>
  <si>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</si>
  <si>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</si>
  <si>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</si>
  <si>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</si>
  <si>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</si>
  <si>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</si>
  <si>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</si>
  <si>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</si>
  <si>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</si>
  <si>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</si>
  <si>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</si>
  <si>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</si>
  <si>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</si>
  <si>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</si>
  <si>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</si>
  <si>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</si>
  <si>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</si>
  <si>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</si>
  <si>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</si>
  <si>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</si>
  <si>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</si>
  <si>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</si>
  <si>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</si>
  <si>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</si>
  <si>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</si>
  <si>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</si>
  <si>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</si>
  <si>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</si>
  <si>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</si>
  <si>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</si>
  <si>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</si>
  <si>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</si>
  <si>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</si>
  <si>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</si>
  <si>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</si>
  <si>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</si>
  <si>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</si>
  <si>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</si>
  <si>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</si>
  <si>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</si>
  <si>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</si>
  <si>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</si>
  <si>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</si>
  <si>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</si>
  <si>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</si>
  <si>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</si>
  <si>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</si>
  <si>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</si>
  <si>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</si>
  <si>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</si>
  <si>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</si>
  <si>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</si>
  <si>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</si>
  <si>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</si>
  <si>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</si>
  <si>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</si>
  <si>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</si>
  <si>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</si>
  <si>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</si>
  <si>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</si>
  <si>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</si>
  <si>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</si>
  <si>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</si>
  <si>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</si>
  <si>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</si>
  <si>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</si>
  <si>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</si>
  <si>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</si>
  <si>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</si>
  <si>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</si>
  <si>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</si>
  <si>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</si>
  <si>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</si>
  <si>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</si>
  <si>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</si>
  <si>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</si>
  <si>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</si>
  <si>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</si>
  <si>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</si>
  <si>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</si>
  <si>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</si>
  <si>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</si>
  <si>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</si>
  <si>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</si>
  <si>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</si>
  <si>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</si>
  <si>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</si>
  <si>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</si>
  <si>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</si>
  <si>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</si>
  <si>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</si>
  <si>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</si>
  <si>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</si>
  <si>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</si>
  <si>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</si>
  <si>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</si>
  <si>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</si>
  <si>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</si>
  <si>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</si>
  <si>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</si>
  <si>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</si>
  <si>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</si>
  <si>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</si>
  <si>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</si>
  <si>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</si>
  <si>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</si>
  <si>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</si>
  <si>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</si>
  <si>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</si>
  <si>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</si>
  <si>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</si>
  <si>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</si>
  <si>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</si>
  <si>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</si>
  <si>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</si>
  <si>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</si>
  <si>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</si>
  <si>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</si>
  <si>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</si>
  <si>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</si>
  <si>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</si>
  <si>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</si>
  <si>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</si>
  <si>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</si>
  <si>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</si>
  <si>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</si>
  <si>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</si>
  <si>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</si>
  <si>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</si>
  <si>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</si>
  <si>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</si>
  <si>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</si>
  <si>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</si>
  <si>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</si>
  <si>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</si>
  <si>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</si>
  <si>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</si>
  <si>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</si>
  <si>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</si>
  <si>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</si>
  <si>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</si>
  <si>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</si>
  <si>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</si>
  <si>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</si>
  <si>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</si>
  <si>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</si>
  <si>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</si>
  <si>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</si>
  <si>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</si>
  <si>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</si>
  <si>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</si>
  <si>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</si>
  <si>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</si>
  <si>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</si>
  <si>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</si>
  <si>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</si>
  <si>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</si>
  <si>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</si>
  <si>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</si>
  <si>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</si>
  <si>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</si>
  <si>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</si>
  <si>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</si>
  <si>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</si>
  <si>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</si>
  <si>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</si>
  <si>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</si>
  <si>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</si>
  <si>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</si>
  <si>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</si>
  <si>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</si>
  <si>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</si>
  <si>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</si>
  <si>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</si>
  <si>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</si>
  <si>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</si>
  <si>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</si>
  <si>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</si>
  <si>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</si>
  <si>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</si>
  <si>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</si>
  <si>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</si>
  <si>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</si>
  <si>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</si>
  <si>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</si>
  <si>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</si>
  <si>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</si>
  <si>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</si>
  <si>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</si>
  <si>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</si>
  <si>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</si>
  <si>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</si>
  <si>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</si>
  <si>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</si>
  <si>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</si>
  <si>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</si>
  <si>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</si>
  <si>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</si>
  <si>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</si>
  <si>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</si>
  <si>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</si>
  <si>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</si>
  <si>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</si>
  <si>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</si>
  <si>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</si>
  <si>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</si>
  <si>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</si>
  <si>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</si>
  <si>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</si>
  <si>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</si>
  <si>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</si>
  <si>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</si>
  <si>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</si>
  <si>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</si>
  <si>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</si>
  <si>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</si>
  <si>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</si>
  <si>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</si>
  <si>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</si>
  <si>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</si>
  <si>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</si>
  <si>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</si>
  <si>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</si>
  <si>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</si>
  <si>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</si>
  <si>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</si>
  <si>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</si>
  <si>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</si>
  <si>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</si>
  <si>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</si>
  <si>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</si>
  <si>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</si>
  <si>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</si>
  <si>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</si>
  <si>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</si>
  <si>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</si>
  <si>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</si>
  <si>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</si>
  <si>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</si>
  <si>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</si>
  <si>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</si>
  <si>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</si>
  <si>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</si>
  <si>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</si>
  <si>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</si>
  <si>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</si>
  <si>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</si>
  <si>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</si>
  <si>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</si>
  <si>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</si>
  <si>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</si>
  <si>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</si>
  <si>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</si>
  <si>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</si>
  <si>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</si>
  <si>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</si>
  <si>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</si>
  <si>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</si>
  <si>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</si>
  <si>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</si>
  <si>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</si>
  <si>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</si>
  <si>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</si>
  <si>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</si>
  <si>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</si>
  <si>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</si>
  <si>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</si>
  <si>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</si>
  <si>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</si>
  <si>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</si>
  <si>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</si>
  <si>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</si>
  <si>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</si>
  <si>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</si>
  <si>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</si>
  <si>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</si>
  <si>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</si>
  <si>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</si>
  <si>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</si>
  <si>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</si>
  <si>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</si>
  <si>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</si>
  <si>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</si>
  <si>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</si>
  <si>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</si>
  <si>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</si>
  <si>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</si>
  <si>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</si>
  <si>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</si>
  <si>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</si>
  <si>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</si>
  <si>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</si>
  <si>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</si>
  <si>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</si>
  <si>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</si>
  <si>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</si>
  <si>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</si>
  <si>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</si>
  <si>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</si>
  <si>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</si>
  <si>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</si>
  <si>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</si>
  <si>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</si>
  <si>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</si>
  <si>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</si>
  <si>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</si>
  <si>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</si>
  <si>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</si>
  <si>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</si>
  <si>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</si>
  <si>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</si>
  <si>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</si>
  <si>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</si>
  <si>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</si>
  <si>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</si>
  <si>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</si>
  <si>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</si>
  <si>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</si>
  <si>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</si>
  <si>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</si>
  <si>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</si>
  <si>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</si>
  <si>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</si>
  <si>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</si>
  <si>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</si>
  <si>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</si>
  <si>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</si>
  <si>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</si>
  <si>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</si>
  <si>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</si>
  <si>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</si>
  <si>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</si>
  <si>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</si>
  <si>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</si>
  <si>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</si>
  <si>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</si>
  <si>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</si>
  <si>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</si>
  <si>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</si>
  <si>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</si>
  <si>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</si>
  <si>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</si>
  <si>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</si>
  <si>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</si>
  <si>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</si>
  <si>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</si>
  <si>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</si>
  <si>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</si>
  <si>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</si>
  <si>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</si>
  <si>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</si>
  <si>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</si>
  <si>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</si>
  <si>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</si>
  <si>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</si>
  <si>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</si>
  <si>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</si>
  <si>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</si>
  <si>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</si>
  <si>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</si>
  <si>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</si>
  <si>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</si>
  <si>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</si>
  <si>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</si>
  <si>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</si>
  <si>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</si>
  <si>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</si>
  <si>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</si>
  <si>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</si>
  <si>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</si>
  <si>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</si>
  <si>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</si>
  <si>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</si>
  <si>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</si>
  <si>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</si>
  <si>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</si>
  <si>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</si>
  <si>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</si>
  <si>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</si>
  <si>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</si>
  <si>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</si>
  <si>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</si>
  <si>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</si>
  <si>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</si>
  <si>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</si>
  <si>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</si>
  <si>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</si>
  <si>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</si>
  <si>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</si>
  <si>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</si>
  <si>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</si>
  <si>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</si>
  <si>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</si>
  <si>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</si>
  <si>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</si>
  <si>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</si>
  <si>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</si>
  <si>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</si>
  <si>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</si>
  <si>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</si>
  <si>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</si>
  <si>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</si>
  <si>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</si>
  <si>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</si>
  <si>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</si>
  <si>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</si>
  <si>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</si>
  <si>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</si>
  <si>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</si>
  <si>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</si>
  <si>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</si>
  <si>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</si>
  <si>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</si>
  <si>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</si>
  <si>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</si>
  <si>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</si>
  <si>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</si>
  <si>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</si>
  <si>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</si>
  <si>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</si>
  <si>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</si>
  <si>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</si>
  <si>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</si>
  <si>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</si>
  <si>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</si>
  <si>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</si>
  <si>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</si>
  <si>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</si>
  <si>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</si>
  <si>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</si>
  <si>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</si>
  <si>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</si>
  <si>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</si>
  <si>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</si>
  <si>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</si>
  <si>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</si>
  <si>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</si>
  <si>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</si>
  <si>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</si>
  <si>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</si>
  <si>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</si>
  <si>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</si>
  <si>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</si>
  <si>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</si>
  <si>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</si>
  <si>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</si>
  <si>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</si>
  <si>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</si>
  <si>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</si>
  <si>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</si>
  <si>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</si>
  <si>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</si>
  <si>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</si>
  <si>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</si>
  <si>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</si>
  <si>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</si>
  <si>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</si>
  <si>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</si>
  <si>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</si>
  <si>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</si>
  <si>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</si>
  <si>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</si>
  <si>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</si>
  <si>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</si>
  <si>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</si>
  <si>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</si>
  <si>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</si>
  <si>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</si>
  <si>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</si>
  <si>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</si>
  <si>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</si>
  <si>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</si>
  <si>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</si>
  <si>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</si>
  <si>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</si>
  <si>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</si>
  <si>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</si>
  <si>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</si>
  <si>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</si>
  <si>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</si>
  <si>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</si>
  <si>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</si>
  <si>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</si>
  <si>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</si>
  <si>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</si>
  <si>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</si>
  <si>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</si>
  <si>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</si>
  <si>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</si>
  <si>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</si>
  <si>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</si>
  <si>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</si>
  <si>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</si>
  <si>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</si>
  <si>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</si>
  <si>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</si>
  <si>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</si>
  <si>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</si>
  <si>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</si>
  <si>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</si>
  <si>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</si>
  <si>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</si>
  <si>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</si>
  <si>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</si>
  <si>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</si>
  <si>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</si>
  <si>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</si>
  <si>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</si>
  <si>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</si>
  <si>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</si>
  <si>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</si>
  <si>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</si>
  <si>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</si>
  <si>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</si>
  <si>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</si>
  <si>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</si>
  <si>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</si>
  <si>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</si>
  <si>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</si>
  <si>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</si>
  <si>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</si>
  <si>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</si>
  <si>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</si>
  <si>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</si>
  <si>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</si>
  <si>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</si>
  <si>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</si>
  <si>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</si>
  <si>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</si>
  <si>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</si>
  <si>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</si>
  <si>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</si>
  <si>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</si>
  <si>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</si>
  <si>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</si>
  <si>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</si>
  <si>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</si>
  <si>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</si>
  <si>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</si>
  <si>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</si>
  <si>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</si>
  <si>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</si>
  <si>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</si>
  <si>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</si>
  <si>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</si>
  <si>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</si>
  <si>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</si>
  <si>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</si>
  <si>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</si>
  <si>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</si>
  <si>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</si>
  <si>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</si>
  <si>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</si>
  <si>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</si>
  <si>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</si>
  <si>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</si>
  <si>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</si>
  <si>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</si>
  <si>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</si>
  <si>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</si>
  <si>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</si>
  <si>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</si>
  <si>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</si>
  <si>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</si>
  <si>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</si>
  <si>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</si>
  <si>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</si>
  <si>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</si>
  <si>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</si>
  <si>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</si>
  <si>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</si>
  <si>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</si>
  <si>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</si>
  <si>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</si>
  <si>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</si>
  <si>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</si>
  <si>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</si>
  <si>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</si>
  <si>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</si>
  <si>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</si>
  <si>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</si>
  <si>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</si>
  <si>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</si>
  <si>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</si>
  <si>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</si>
  <si>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</si>
  <si>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</si>
  <si>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</si>
  <si>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</si>
  <si>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</si>
  <si>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</si>
  <si>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</si>
  <si>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</si>
  <si>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</si>
  <si>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</si>
  <si>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</si>
  <si>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</si>
  <si>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</si>
  <si>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</si>
  <si>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</si>
  <si>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</si>
  <si>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</si>
  <si>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</si>
  <si>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</si>
  <si>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</si>
  <si>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</si>
  <si>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</si>
  <si>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</si>
  <si>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</si>
  <si>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</si>
  <si>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</si>
  <si>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</si>
  <si>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</si>
  <si>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</si>
  <si>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</si>
  <si>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</si>
  <si>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</si>
  <si>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</si>
  <si>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</si>
  <si>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</si>
  <si>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</si>
  <si>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</si>
  <si>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</si>
  <si>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</si>
  <si>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</si>
  <si>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</si>
  <si>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</si>
  <si>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</si>
  <si>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</si>
  <si>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</si>
  <si>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</si>
  <si>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</si>
  <si>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</si>
  <si>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</si>
  <si>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</si>
  <si>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</si>
  <si>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</si>
  <si>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</si>
  <si>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</si>
  <si>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</si>
  <si>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</si>
  <si>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</si>
  <si>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</si>
  <si>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</si>
  <si>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</si>
  <si>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</si>
  <si>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</si>
  <si>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</si>
  <si>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</si>
  <si>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</si>
  <si>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</si>
  <si>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</si>
  <si>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</si>
  <si>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</si>
  <si>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</si>
  <si>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</si>
  <si>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</si>
  <si>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</si>
  <si>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</si>
  <si>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</si>
  <si>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</si>
  <si>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</si>
  <si>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</si>
  <si>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</si>
  <si>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</si>
  <si>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</si>
  <si>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</si>
  <si>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</si>
  <si>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</si>
  <si>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</si>
  <si>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</si>
  <si>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</si>
  <si>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</si>
  <si>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</si>
  <si>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</si>
  <si>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</si>
  <si>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</si>
  <si>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</si>
  <si>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</si>
  <si>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</si>
  <si>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</si>
  <si>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</si>
  <si>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</si>
  <si>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</si>
  <si>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</si>
  <si>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</si>
  <si>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</si>
  <si>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</si>
  <si>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</si>
  <si>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</si>
  <si>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</si>
  <si>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</si>
  <si>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</si>
  <si>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</si>
  <si>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</si>
  <si>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</si>
  <si>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</si>
  <si>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</si>
  <si>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</si>
  <si>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</si>
  <si>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</si>
  <si>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</si>
  <si>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</si>
  <si>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</si>
  <si>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</si>
  <si>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</si>
  <si>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</si>
  <si>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</si>
  <si>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</si>
  <si>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</si>
  <si>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</si>
  <si>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</si>
  <si>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</si>
  <si>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</si>
  <si>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</si>
  <si>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</si>
  <si>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</si>
  <si>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</si>
  <si>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</si>
  <si>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</si>
  <si>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</si>
  <si>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</si>
  <si>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</si>
  <si>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</si>
  <si>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</si>
  <si>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</si>
  <si>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</si>
  <si>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</si>
  <si>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</si>
  <si>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</si>
  <si>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</si>
  <si>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</si>
  <si>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</si>
  <si>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</si>
  <si>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</si>
  <si>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</si>
  <si>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</si>
  <si>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</si>
  <si>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</si>
  <si>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</si>
  <si>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</si>
  <si>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</si>
  <si>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</si>
  <si>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</si>
  <si>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</si>
  <si>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</si>
  <si>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</si>
  <si>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</si>
  <si>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</si>
  <si>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</si>
  <si>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</si>
  <si>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</si>
  <si>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</si>
  <si>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</si>
  <si>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</si>
  <si>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</si>
  <si>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</si>
  <si>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</si>
  <si>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</si>
  <si>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</si>
  <si>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</si>
  <si>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</si>
  <si>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</si>
  <si>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</si>
  <si>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</si>
  <si>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</si>
  <si>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</si>
  <si>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</si>
  <si>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</si>
  <si>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</si>
  <si>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</si>
  <si>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</si>
  <si>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</si>
  <si>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</si>
  <si>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</si>
  <si>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</si>
  <si>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</si>
  <si>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</si>
  <si>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</si>
  <si>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</si>
  <si>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</si>
  <si>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</si>
  <si>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</si>
  <si>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</si>
  <si>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</si>
  <si>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</si>
  <si>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</si>
  <si>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</si>
  <si>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</si>
  <si>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</si>
  <si>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</si>
  <si>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</si>
  <si>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</si>
  <si>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</si>
  <si>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</si>
  <si>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</si>
  <si>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</si>
  <si>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</si>
  <si>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</si>
  <si>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</si>
  <si>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</si>
  <si>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</si>
  <si>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</si>
  <si>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</si>
  <si>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</si>
  <si>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</si>
  <si>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</si>
  <si>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</si>
  <si>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</si>
  <si>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</si>
  <si>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</si>
  <si>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</si>
  <si>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</si>
  <si>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</si>
  <si>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</si>
  <si>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</si>
  <si>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</si>
  <si>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</si>
  <si>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</si>
  <si>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</si>
  <si>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</si>
  <si>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</si>
  <si>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</si>
  <si>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</si>
  <si>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</si>
  <si>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</si>
  <si>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</si>
  <si>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</si>
  <si>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</si>
  <si>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</si>
  <si>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</si>
  <si>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</si>
  <si>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</si>
  <si>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</si>
  <si>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</si>
  <si>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</si>
  <si>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</si>
  <si>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</si>
  <si>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</si>
  <si>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</si>
  <si>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</si>
  <si>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</si>
  <si>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</si>
  <si>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</si>
  <si>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</si>
  <si>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</si>
  <si>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</si>
  <si>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</si>
  <si>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</si>
  <si>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</si>
  <si>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</si>
  <si>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</si>
  <si>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</si>
  <si>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</si>
  <si>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</si>
  <si>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</si>
  <si>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</si>
  <si>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</si>
  <si>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</si>
  <si>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</si>
  <si>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</si>
  <si>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</si>
  <si>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</si>
  <si>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</si>
  <si>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</si>
  <si>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</si>
  <si>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</si>
  <si>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</si>
  <si>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</si>
  <si>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</si>
  <si>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</si>
  <si>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</si>
  <si>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</si>
  <si>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</si>
  <si>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</si>
  <si>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</si>
  <si>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</si>
  <si>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</si>
  <si>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</si>
  <si>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</si>
  <si>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</si>
  <si>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</si>
  <si>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</si>
  <si>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</si>
  <si>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</si>
  <si>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</si>
  <si>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</si>
  <si>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</si>
  <si>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</si>
  <si>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</si>
  <si>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</si>
  <si>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</si>
  <si>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</si>
  <si>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</si>
  <si>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</si>
  <si>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</si>
  <si>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</si>
  <si>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</si>
  <si>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</si>
  <si>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</si>
  <si>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</si>
  <si>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</si>
  <si>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</si>
  <si>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</si>
  <si>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</si>
  <si>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</si>
  <si>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</si>
  <si>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</si>
  <si>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</si>
  <si>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</si>
  <si>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</si>
  <si>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</si>
  <si>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</si>
  <si>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</si>
  <si>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</si>
  <si>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</si>
  <si>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</si>
  <si>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</si>
  <si>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</si>
  <si>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</si>
  <si>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</si>
  <si>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</si>
  <si>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</si>
  <si>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</si>
  <si>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</si>
  <si>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</si>
  <si>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</si>
  <si>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</si>
  <si>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</si>
  <si>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</si>
  <si>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</si>
  <si>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</si>
  <si>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</si>
  <si>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</si>
  <si>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</si>
  <si>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</si>
  <si>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</si>
  <si>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</si>
  <si>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</si>
  <si>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</si>
  <si>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</si>
  <si>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</si>
  <si>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</si>
  <si>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</si>
  <si>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</si>
  <si>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</si>
  <si>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</si>
  <si>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</si>
  <si>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</si>
  <si>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</si>
  <si>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</si>
  <si>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</si>
  <si>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</si>
  <si>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</si>
  <si>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</si>
  <si>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</si>
  <si>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</si>
  <si>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</si>
  <si>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</si>
  <si>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</si>
  <si>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</si>
  <si>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</si>
  <si>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</si>
  <si>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</si>
  <si>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</si>
  <si>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</si>
  <si>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</si>
  <si>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</si>
  <si>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</si>
  <si>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</si>
  <si>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</si>
  <si>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</si>
  <si>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</si>
  <si>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</si>
  <si>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</si>
  <si>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</si>
  <si>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</si>
  <si>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</si>
  <si>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</si>
  <si>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</si>
  <si>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</si>
  <si>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</si>
  <si>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</si>
  <si>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</si>
  <si>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</si>
  <si>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</si>
  <si>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</si>
  <si>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</si>
  <si>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</si>
  <si>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</si>
  <si>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</si>
  <si>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</si>
  <si>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</si>
  <si>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</si>
  <si>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</si>
  <si>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</si>
  <si>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</si>
  <si>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</si>
  <si>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</si>
  <si>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</si>
  <si>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</si>
  <si>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</si>
  <si>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</si>
  <si>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</si>
  <si>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</si>
  <si>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</si>
  <si>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</si>
  <si>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</si>
  <si>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</si>
  <si>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</si>
  <si>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</si>
  <si>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</si>
  <si>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</si>
  <si>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</si>
  <si>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</si>
  <si>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</si>
  <si>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</si>
  <si>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</si>
  <si>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</si>
  <si>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</si>
  <si>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</si>
  <si>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</si>
  <si>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</si>
  <si>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</si>
  <si>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</si>
  <si>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</si>
  <si>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</si>
  <si>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</si>
  <si>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</si>
  <si>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</si>
  <si>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</si>
  <si>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</si>
  <si>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</si>
  <si>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</si>
  <si>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</si>
  <si>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</si>
  <si>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</si>
  <si>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</si>
  <si>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</si>
  <si>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</si>
  <si>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</si>
  <si>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</si>
  <si>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</si>
  <si>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</si>
  <si>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</si>
  <si>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</si>
  <si>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</si>
  <si>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</si>
  <si>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</si>
  <si>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</si>
  <si>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</si>
  <si>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</si>
  <si>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</si>
  <si>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</si>
  <si>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</si>
  <si>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</si>
  <si>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</si>
  <si>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</si>
  <si>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</si>
  <si>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</si>
  <si>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</si>
  <si>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</si>
  <si>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</si>
  <si>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</si>
  <si>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</si>
  <si>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</si>
  <si>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</si>
  <si>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</si>
  <si>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</si>
  <si>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</si>
  <si>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</si>
  <si>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</si>
  <si>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</si>
  <si>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</si>
  <si>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</si>
  <si>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</si>
  <si>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</si>
  <si>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</si>
  <si>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</si>
  <si>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</si>
  <si>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</si>
  <si>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</si>
  <si>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</si>
  <si>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</si>
  <si>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</si>
  <si>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</si>
  <si>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</si>
  <si>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</si>
  <si>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</si>
  <si>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</si>
  <si>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</si>
  <si>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</si>
  <si>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</si>
  <si>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</si>
  <si>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</si>
  <si>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</si>
  <si>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</si>
  <si>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</si>
  <si>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</si>
  <si>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</si>
  <si>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</si>
  <si>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</si>
  <si>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</si>
  <si>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</si>
  <si>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</si>
  <si>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</si>
  <si>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</si>
  <si>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</si>
  <si>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</si>
  <si>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</si>
  <si>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</si>
  <si>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</si>
  <si>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</si>
  <si>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</si>
  <si>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</si>
  <si>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</si>
  <si>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</si>
  <si>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</si>
  <si>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</si>
  <si>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</si>
  <si>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</si>
  <si>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</si>
  <si>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</si>
  <si>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</si>
  <si>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</si>
  <si>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</si>
  <si>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</si>
  <si>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</si>
  <si>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</si>
  <si>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</si>
  <si>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</si>
  <si>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</si>
  <si>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</si>
  <si>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</si>
  <si>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</si>
  <si>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</si>
  <si>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</si>
  <si>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</si>
  <si>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</si>
  <si>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</si>
  <si>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</si>
  <si>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</si>
  <si>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</si>
  <si>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</si>
  <si>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</si>
  <si>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</si>
  <si>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</si>
  <si>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</si>
  <si>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</si>
  <si>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</si>
  <si>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</si>
  <si>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</si>
  <si>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</si>
  <si>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</si>
  <si>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</si>
  <si>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</si>
  <si>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</si>
  <si>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</si>
  <si>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</si>
  <si>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</si>
  <si>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</si>
  <si>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</si>
  <si>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</si>
  <si>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</si>
  <si>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</si>
  <si>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</si>
  <si>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</si>
  <si>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</si>
  <si>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</si>
  <si>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</si>
  <si>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</si>
  <si>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</si>
  <si>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</si>
  <si>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</si>
  <si>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</si>
  <si>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</si>
  <si>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</si>
  <si>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</si>
  <si>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</si>
  <si>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</si>
  <si>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</si>
  <si>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</si>
  <si>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</si>
  <si>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</si>
  <si>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</si>
  <si>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</si>
  <si>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</si>
  <si>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</si>
  <si>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</si>
  <si>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</si>
  <si>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</si>
  <si>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</si>
  <si>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</si>
  <si>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</si>
  <si>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</si>
  <si>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</si>
  <si>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</si>
  <si>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</si>
  <si>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</si>
  <si>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</si>
  <si>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</si>
  <si>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</si>
  <si>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</si>
  <si>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</si>
  <si>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</si>
  <si>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</si>
  <si>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</si>
  <si>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</si>
  <si>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</si>
  <si>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</si>
  <si>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</si>
  <si>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</si>
  <si>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</si>
  <si>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</si>
  <si>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</si>
  <si>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</si>
  <si>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</si>
  <si>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</si>
  <si>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</si>
  <si>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</si>
  <si>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</si>
  <si>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</si>
  <si>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</si>
  <si>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</si>
  <si>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</si>
  <si>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</si>
  <si>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</si>
  <si>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</si>
  <si>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</si>
  <si>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</si>
  <si>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</si>
  <si>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</si>
  <si>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</si>
  <si>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</si>
  <si>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</si>
  <si>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</si>
  <si>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</si>
  <si>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</si>
  <si>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</si>
  <si>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</si>
  <si>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</si>
  <si>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</si>
  <si>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</si>
  <si>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</si>
  <si>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</si>
  <si>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</si>
  <si>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</si>
  <si>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</si>
  <si>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</si>
  <si>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</si>
  <si>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</si>
  <si>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</si>
  <si>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</si>
  <si>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</si>
  <si>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</si>
  <si>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</si>
  <si>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</si>
  <si>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</si>
  <si>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</si>
  <si>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</si>
  <si>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</si>
  <si>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</si>
  <si>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</si>
  <si>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</si>
  <si>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</si>
  <si>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</si>
  <si>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</si>
  <si>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</si>
  <si>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</si>
  <si>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</si>
  <si>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</si>
  <si>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</si>
  <si>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</si>
  <si>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</si>
  <si>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</si>
  <si>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</si>
  <si>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</si>
  <si>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</si>
  <si>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</si>
  <si>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</si>
  <si>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</si>
  <si>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</si>
  <si>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</si>
  <si>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</si>
  <si>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</si>
  <si>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</si>
  <si>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</si>
  <si>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</si>
  <si>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</si>
  <si>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</si>
  <si>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</si>
  <si>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</si>
  <si>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</si>
  <si>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</si>
  <si>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</si>
  <si>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</si>
  <si>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</si>
  <si>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</si>
  <si>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</si>
  <si>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</si>
  <si>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</si>
  <si>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</si>
  <si>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</si>
  <si>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</si>
  <si>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</si>
  <si>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</si>
  <si>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</si>
  <si>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</si>
  <si>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</si>
  <si>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</si>
  <si>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</si>
  <si>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</si>
  <si>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</si>
  <si>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</si>
  <si>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</si>
  <si>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</si>
  <si>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</si>
  <si>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</si>
  <si>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</si>
  <si>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</si>
  <si>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</si>
  <si>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</si>
  <si>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</si>
  <si>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</si>
  <si>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</si>
  <si>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</si>
  <si>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</si>
  <si>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</si>
  <si>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</si>
  <si>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</si>
  <si>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</si>
  <si>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</si>
  <si>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</si>
  <si>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</si>
  <si>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</si>
  <si>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</si>
  <si>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</si>
  <si>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</si>
  <si>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</si>
  <si>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</si>
  <si>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</si>
  <si>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</si>
  <si>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</si>
  <si>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</si>
  <si>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</si>
  <si>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</si>
  <si>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</si>
  <si>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</si>
  <si>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</si>
  <si>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</si>
  <si>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</si>
  <si>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</si>
  <si>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</si>
  <si>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</si>
  <si>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</si>
  <si>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</si>
  <si>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</si>
  <si>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</si>
  <si>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</si>
  <si>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</si>
  <si>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</si>
  <si>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</si>
  <si>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</si>
  <si>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</si>
  <si>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</si>
  <si>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</si>
  <si>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</si>
  <si>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</si>
  <si>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</si>
  <si>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</si>
  <si>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</si>
  <si>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</si>
  <si>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</si>
  <si>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</si>
  <si>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</si>
  <si>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</si>
  <si>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</si>
  <si>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</si>
  <si>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</si>
  <si>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</si>
  <si>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</si>
  <si>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</si>
  <si>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</si>
  <si>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</si>
  <si>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</si>
  <si>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</si>
  <si>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</si>
  <si>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</si>
  <si>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</si>
  <si>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</si>
  <si>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</si>
  <si>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</si>
  <si>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</si>
  <si>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</si>
  <si>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</si>
  <si>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</si>
  <si>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</si>
  <si>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</si>
  <si>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</si>
  <si>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</si>
  <si>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</si>
  <si>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</si>
  <si>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</si>
  <si>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</si>
  <si>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</si>
  <si>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</si>
  <si>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</si>
  <si>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</si>
  <si>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</si>
  <si>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</si>
  <si>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</si>
  <si>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</si>
  <si>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</si>
  <si>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</si>
  <si>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</si>
  <si>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</si>
  <si>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</si>
  <si>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</si>
  <si>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</si>
  <si>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</si>
  <si>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</si>
  <si>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</si>
  <si>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</si>
  <si>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</si>
  <si>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</si>
  <si>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</si>
  <si>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</si>
  <si>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</si>
  <si>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</si>
  <si>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</si>
  <si>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</si>
  <si>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</si>
  <si>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</si>
  <si>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</si>
  <si>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</si>
  <si>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</si>
  <si>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</si>
  <si>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</si>
  <si>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</si>
  <si>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</si>
  <si>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</si>
  <si>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</si>
  <si>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</si>
  <si>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</si>
  <si>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</si>
  <si>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</si>
  <si>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</si>
  <si>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</si>
  <si>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</si>
  <si>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</si>
  <si>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</si>
  <si>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</si>
  <si>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</si>
  <si>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</si>
  <si>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</si>
  <si>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</si>
  <si>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</si>
  <si>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</si>
  <si>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</si>
  <si>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</si>
  <si>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</si>
  <si>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</si>
  <si>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</si>
  <si>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</si>
  <si>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</si>
  <si>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</si>
  <si>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</si>
  <si>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</si>
  <si>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</si>
  <si>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</si>
  <si>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</si>
  <si>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</si>
  <si>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</si>
  <si>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</si>
  <si>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</si>
  <si>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</si>
  <si>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</si>
  <si>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</si>
  <si>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</si>
  <si>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</si>
  <si>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</si>
  <si>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</si>
  <si>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</si>
  <si>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</si>
  <si>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</si>
  <si>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</si>
  <si>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</si>
  <si>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</si>
  <si>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</si>
  <si>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</si>
  <si>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</si>
  <si>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</si>
  <si>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</si>
  <si>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</si>
  <si>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</si>
  <si>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</si>
  <si>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</si>
  <si>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</si>
  <si>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</si>
  <si>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</si>
  <si>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</si>
  <si>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</si>
  <si>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</si>
  <si>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</si>
  <si>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</si>
  <si>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</si>
  <si>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</si>
  <si>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</si>
  <si>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</si>
  <si>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</si>
  <si>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</si>
  <si>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</si>
  <si>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</si>
  <si>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</si>
  <si>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</si>
  <si>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</si>
  <si>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</si>
  <si>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</si>
  <si>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</si>
  <si>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</si>
  <si>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</si>
  <si>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</si>
  <si>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</si>
  <si>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</si>
  <si>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</si>
  <si>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</si>
  <si>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</si>
  <si>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</si>
  <si>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</si>
  <si>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</si>
  <si>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</si>
  <si>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</si>
  <si>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</si>
  <si>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</si>
  <si>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</si>
  <si>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</si>
  <si>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</si>
  <si>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</si>
  <si>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</si>
  <si>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</si>
  <si>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</si>
  <si>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</si>
  <si>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</si>
  <si>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</si>
  <si>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</si>
  <si>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</si>
  <si>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</si>
  <si>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</si>
  <si>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</si>
  <si>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</si>
  <si>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</si>
  <si>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</si>
  <si>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</si>
  <si>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</si>
  <si>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</si>
  <si>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</si>
  <si>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</si>
  <si>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</si>
  <si>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</si>
  <si>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</si>
  <si>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</si>
  <si>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</si>
  <si>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</si>
  <si>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</si>
  <si>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</si>
  <si>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</si>
  <si>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</si>
  <si>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</si>
  <si>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</si>
  <si>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</si>
  <si>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</si>
  <si>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</si>
  <si>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</si>
  <si>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</si>
  <si>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</si>
  <si>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</si>
  <si>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</si>
  <si>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</si>
  <si>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</si>
  <si>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</si>
  <si>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</si>
  <si>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</si>
  <si>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</si>
  <si>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</si>
  <si>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</si>
  <si>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</si>
  <si>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</si>
  <si>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</si>
  <si>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</si>
  <si>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</si>
  <si>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</si>
  <si>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</si>
  <si>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</si>
  <si>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</si>
  <si>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</si>
  <si>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</si>
  <si>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</si>
  <si>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</si>
  <si>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</si>
  <si>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</si>
  <si>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</si>
  <si>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</si>
  <si>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</si>
  <si>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</si>
  <si>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</si>
  <si>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</si>
  <si>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</si>
  <si>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</si>
  <si>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</si>
  <si>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</si>
  <si>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</si>
  <si>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</si>
  <si>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</si>
  <si>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</si>
  <si>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</si>
  <si>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</si>
  <si>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</si>
  <si>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</si>
  <si>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</si>
  <si>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</si>
  <si>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</si>
  <si>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</si>
  <si>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</si>
  <si>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</si>
  <si>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</si>
  <si>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</si>
  <si>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</si>
  <si>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</si>
  <si>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</si>
  <si>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</si>
  <si>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</si>
  <si>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</si>
  <si>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</si>
  <si>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</si>
  <si>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</si>
  <si>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</si>
  <si>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</si>
  <si>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</si>
  <si>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</si>
  <si>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</si>
  <si>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</si>
  <si>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</si>
  <si>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</si>
  <si>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</si>
  <si>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</si>
  <si>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</si>
  <si>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</si>
  <si>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</si>
  <si>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</si>
  <si>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</si>
  <si>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</si>
  <si>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</si>
  <si>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</si>
  <si>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</si>
  <si>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</si>
  <si>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</si>
  <si>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</si>
  <si>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</si>
  <si>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</si>
  <si>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</si>
  <si>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</si>
  <si>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</si>
  <si>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</si>
  <si>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</si>
  <si>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</si>
  <si>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</si>
  <si>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</si>
  <si>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</si>
  <si>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</si>
  <si>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</si>
  <si>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</si>
  <si>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</si>
  <si>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</si>
  <si>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</si>
  <si>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</si>
  <si>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</si>
  <si>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</si>
  <si>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</si>
  <si>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</si>
  <si>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</si>
  <si>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</si>
  <si>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</si>
  <si>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</si>
  <si>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</si>
  <si>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</si>
  <si>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</si>
  <si>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</si>
  <si>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</si>
  <si>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</si>
  <si>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</si>
  <si>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</si>
  <si>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</si>
  <si>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</si>
  <si>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</si>
  <si>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</si>
  <si>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</si>
  <si>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</si>
  <si>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</si>
  <si>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</si>
  <si>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</si>
  <si>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</si>
  <si>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</si>
  <si>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</si>
  <si>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</si>
  <si>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</si>
  <si>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</si>
  <si>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</si>
  <si>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</si>
  <si>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</si>
  <si>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</si>
  <si>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</si>
  <si>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</si>
  <si>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</si>
  <si>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</si>
  <si>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</si>
  <si>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</si>
  <si>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</si>
  <si>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</si>
  <si>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</si>
  <si>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</si>
  <si>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</si>
  <si>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</si>
  <si>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</si>
  <si>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</si>
  <si>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</si>
  <si>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</si>
  <si>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</si>
  <si>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</si>
  <si>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</si>
  <si>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</si>
  <si>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</si>
  <si>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</si>
  <si>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</si>
  <si>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</si>
  <si>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</si>
  <si>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</si>
  <si>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</si>
  <si>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</si>
  <si>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</si>
  <si>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</si>
  <si>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</si>
  <si>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</si>
  <si>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</si>
  <si>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</si>
  <si>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</si>
  <si>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</si>
  <si>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</si>
  <si>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</si>
  <si>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</si>
  <si>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</si>
  <si>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</si>
  <si>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</si>
  <si>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</si>
  <si>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</si>
  <si>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</si>
  <si>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</si>
  <si>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</si>
  <si>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</si>
  <si>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</si>
  <si>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</si>
  <si>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</si>
  <si>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</si>
  <si>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</si>
  <si>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</si>
  <si>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</si>
  <si>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</si>
  <si>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</si>
  <si>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</si>
  <si>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</si>
  <si>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</si>
  <si>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</si>
  <si>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</si>
  <si>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</si>
  <si>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</si>
  <si>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</si>
  <si>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</si>
  <si>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</si>
  <si>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</si>
  <si>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</si>
  <si>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</si>
  <si>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</si>
  <si>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</si>
  <si>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</si>
  <si>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</si>
  <si>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</si>
  <si>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</si>
  <si>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</si>
  <si>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</si>
  <si>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</si>
  <si>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</si>
  <si>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</si>
  <si>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</si>
  <si>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</si>
  <si>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</si>
  <si>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</si>
  <si>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</si>
  <si>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</si>
  <si>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</si>
  <si>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</si>
  <si>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</si>
  <si>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</si>
  <si>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</si>
  <si>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</si>
  <si>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</si>
  <si>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</si>
  <si>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</si>
  <si>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</si>
  <si>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</si>
  <si>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</si>
  <si>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</si>
  <si>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</si>
  <si>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</si>
  <si>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</si>
  <si>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</si>
  <si>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</si>
  <si>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</si>
  <si>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</si>
  <si>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</si>
  <si>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</si>
  <si>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</si>
  <si>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</si>
  <si>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</si>
  <si>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</si>
  <si>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</si>
  <si>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</si>
  <si>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</si>
  <si>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</si>
  <si>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</si>
  <si>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</si>
  <si>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</si>
  <si>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</si>
  <si>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</si>
  <si>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</si>
  <si>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</si>
  <si>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</si>
  <si>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</si>
  <si>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</si>
  <si>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</si>
  <si>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</si>
  <si>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</si>
  <si>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</si>
  <si>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</si>
  <si>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</si>
  <si>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</si>
  <si>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</si>
  <si>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</si>
  <si>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</si>
  <si>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</si>
  <si>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</si>
  <si>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</si>
  <si>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</si>
  <si>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</si>
  <si>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</si>
  <si>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</si>
  <si>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</si>
  <si>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</si>
  <si>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</si>
  <si>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</si>
  <si>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</si>
  <si>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</si>
  <si>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</si>
  <si>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</si>
  <si>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</si>
  <si>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</si>
  <si>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</si>
  <si>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</si>
  <si>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</si>
  <si>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</si>
  <si>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</si>
  <si>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</si>
  <si>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</si>
  <si>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</si>
  <si>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</si>
  <si>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</si>
  <si>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</si>
  <si>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</si>
  <si>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</si>
  <si>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</si>
  <si>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</si>
  <si>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</si>
  <si>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</si>
  <si>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</si>
  <si>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</si>
  <si>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</si>
  <si>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</si>
  <si>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</si>
  <si>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</si>
  <si>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</si>
  <si>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</si>
  <si>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</si>
  <si>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</si>
  <si>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</si>
  <si>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</si>
  <si>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</si>
  <si>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</si>
  <si>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</si>
  <si>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</si>
  <si>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</si>
  <si>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</si>
  <si>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</si>
  <si>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</si>
  <si>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</si>
  <si>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</si>
  <si>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</si>
  <si>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</si>
  <si>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</si>
  <si>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</si>
  <si>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</si>
  <si>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</si>
  <si>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</si>
  <si>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</si>
  <si>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</si>
  <si>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</si>
  <si>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</si>
  <si>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</si>
  <si>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</si>
  <si>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</si>
  <si>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</si>
  <si>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</si>
  <si>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</si>
  <si>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</si>
  <si>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</si>
  <si>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</si>
  <si>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</si>
  <si>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</si>
  <si>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</si>
  <si>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</si>
  <si>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</si>
  <si>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</si>
  <si>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</si>
  <si>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</si>
  <si>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</si>
  <si>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</si>
  <si>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</si>
  <si>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</si>
  <si>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</si>
  <si>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</si>
  <si>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</si>
  <si>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</si>
  <si>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</si>
  <si>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</si>
  <si>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</si>
  <si>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</si>
  <si>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</si>
  <si>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</si>
  <si>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</si>
  <si>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</si>
  <si>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</si>
  <si>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</si>
  <si>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</si>
  <si>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</si>
  <si>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</si>
  <si>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</si>
  <si>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</si>
  <si>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</si>
  <si>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</si>
  <si>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</si>
  <si>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</si>
  <si>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</si>
  <si>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</si>
  <si>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</si>
  <si>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</si>
  <si>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</si>
  <si>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</si>
  <si>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</si>
  <si>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</si>
  <si>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</si>
  <si>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</si>
  <si>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</si>
  <si>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</si>
  <si>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</si>
  <si>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</si>
  <si>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</si>
  <si>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</si>
  <si>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</si>
  <si>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</si>
  <si>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</si>
  <si>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</si>
  <si>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</si>
  <si>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</si>
  <si>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</si>
  <si>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</si>
  <si>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</si>
  <si>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</si>
  <si>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</si>
  <si>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</si>
  <si>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</si>
  <si>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</si>
  <si>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</si>
  <si>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</si>
  <si>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</si>
  <si>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</si>
  <si>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</si>
  <si>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</si>
  <si>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</si>
  <si>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</si>
  <si>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</si>
  <si>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</si>
  <si>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</si>
  <si>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</si>
  <si>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</si>
  <si>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</si>
  <si>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</si>
  <si>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</si>
  <si>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</si>
  <si>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</si>
  <si>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</si>
  <si>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</si>
  <si>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</si>
  <si>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</si>
  <si>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</si>
  <si>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</si>
  <si>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</si>
  <si>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</si>
  <si>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</si>
  <si>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</si>
  <si>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</si>
  <si>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</si>
  <si>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</si>
  <si>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</si>
  <si>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</si>
  <si>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</si>
  <si>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</si>
  <si>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</si>
  <si>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</si>
  <si>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</si>
  <si>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</si>
  <si>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</si>
  <si>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</si>
  <si>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</si>
  <si>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</si>
  <si>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</si>
  <si>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</si>
  <si>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</si>
  <si>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</si>
  <si>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</si>
  <si>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</si>
  <si>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</si>
  <si>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</si>
  <si>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</si>
  <si>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</si>
  <si>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</si>
  <si>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</si>
  <si>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</si>
  <si>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</si>
  <si>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</si>
  <si>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</si>
  <si>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</si>
  <si>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</si>
  <si>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</si>
  <si>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</si>
  <si>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</si>
  <si>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</si>
  <si>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</si>
  <si>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</si>
  <si>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</si>
  <si>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</si>
  <si>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</si>
  <si>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</si>
  <si>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</si>
  <si>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</si>
  <si>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</si>
  <si>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</si>
  <si>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</si>
  <si>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</si>
  <si>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</si>
  <si>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</si>
  <si>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</si>
  <si>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</si>
  <si>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</si>
  <si>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</si>
  <si>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</si>
  <si>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</si>
  <si>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</si>
  <si>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</si>
  <si>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</si>
  <si>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</si>
  <si>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</si>
  <si>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</si>
  <si>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</si>
  <si>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</si>
  <si>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</si>
  <si>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</si>
  <si>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</si>
  <si>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</si>
  <si>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</si>
  <si>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</si>
  <si>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</si>
  <si>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</si>
  <si>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</si>
  <si>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</si>
  <si>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</si>
  <si>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</si>
  <si>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</si>
  <si>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</si>
  <si>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</si>
  <si>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</si>
  <si>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</si>
  <si>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</si>
  <si>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</si>
  <si>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</si>
  <si>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</si>
  <si>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</si>
  <si>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</si>
  <si>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</si>
  <si>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</si>
  <si>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</si>
  <si>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</si>
  <si>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</si>
  <si>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</si>
  <si>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</si>
  <si>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</si>
  <si>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</si>
  <si>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</si>
  <si>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</si>
  <si>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</si>
  <si>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</si>
  <si>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</si>
  <si>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</si>
  <si>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</si>
  <si>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</si>
  <si>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</si>
  <si>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</si>
  <si>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</si>
  <si>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</si>
  <si>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</si>
  <si>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</si>
  <si>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</si>
  <si>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</si>
  <si>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</si>
  <si>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</si>
  <si>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</si>
  <si>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</si>
  <si>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</si>
  <si>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</si>
  <si>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</si>
  <si>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</si>
  <si>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</si>
  <si>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</si>
  <si>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</si>
  <si>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</si>
  <si>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</si>
  <si>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</si>
  <si>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</si>
  <si>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</si>
  <si>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</si>
  <si>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</si>
  <si>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</si>
  <si>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</si>
  <si>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</si>
  <si>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</si>
  <si>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</si>
  <si>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</si>
  <si>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</si>
  <si>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</si>
  <si>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</si>
  <si>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</si>
  <si>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</si>
  <si>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</si>
  <si>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</si>
  <si>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</si>
  <si>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</si>
  <si>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</si>
  <si>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</si>
  <si>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</si>
  <si>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</si>
  <si>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</si>
  <si>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</si>
  <si>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</si>
  <si>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</si>
  <si>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</si>
  <si>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</si>
  <si>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</si>
  <si>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</si>
  <si>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</si>
  <si>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</si>
  <si>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</si>
  <si>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</si>
  <si>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</si>
  <si>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</si>
  <si>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</si>
  <si>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</si>
  <si>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</si>
  <si>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</si>
  <si>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</si>
  <si>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</si>
  <si>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</si>
  <si>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</si>
  <si>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</si>
  <si>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</si>
  <si>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</si>
  <si>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</si>
  <si>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</si>
  <si>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</si>
  <si>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</si>
  <si>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</si>
  <si>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</si>
  <si>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</si>
  <si>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</si>
  <si>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</si>
  <si>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</si>
  <si>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</si>
  <si>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</si>
  <si>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</si>
  <si>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</si>
  <si>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</si>
  <si>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</si>
  <si>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</si>
  <si>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</si>
  <si>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</si>
  <si>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</si>
  <si>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</si>
  <si>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</si>
  <si>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</si>
  <si>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</si>
  <si>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</si>
  <si>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</si>
  <si>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</si>
  <si>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</si>
  <si>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</si>
  <si>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</si>
  <si>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</si>
  <si>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</si>
  <si>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</si>
  <si>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</si>
  <si>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</si>
  <si>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</si>
  <si>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</si>
  <si>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</si>
  <si>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</si>
  <si>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</si>
  <si>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</si>
  <si>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</si>
  <si>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</si>
  <si>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</si>
  <si>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</si>
  <si>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</si>
  <si>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</si>
  <si>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</si>
  <si>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</si>
  <si>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</si>
  <si>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</si>
  <si>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</si>
  <si>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</si>
  <si>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</si>
  <si>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</si>
  <si>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</si>
  <si>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</si>
  <si>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</si>
  <si>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</si>
  <si>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</si>
  <si>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</si>
  <si>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</si>
  <si>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</si>
  <si>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</si>
  <si>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</si>
  <si>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</si>
  <si>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</si>
  <si>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</si>
  <si>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</si>
  <si>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</si>
  <si>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</si>
  <si>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</si>
  <si>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</si>
  <si>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</si>
  <si>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</si>
  <si>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</si>
  <si>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</si>
  <si>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</si>
  <si>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</si>
  <si>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</si>
  <si>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</si>
  <si>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</si>
  <si>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</si>
  <si>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</si>
  <si>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</si>
  <si>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</si>
  <si>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</si>
  <si>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</si>
  <si>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</si>
  <si>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</si>
  <si>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</si>
  <si>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</si>
  <si>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</si>
  <si>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</si>
  <si>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</si>
  <si>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</si>
  <si>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</si>
  <si>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</si>
  <si>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</si>
  <si>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</si>
  <si>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</si>
  <si>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</si>
  <si>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</si>
  <si>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</si>
  <si>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</si>
  <si>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</si>
  <si>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</si>
  <si>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</si>
  <si>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</si>
  <si>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</si>
  <si>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</si>
  <si>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</si>
  <si>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</si>
  <si>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</si>
  <si>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</si>
  <si>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</si>
  <si>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</si>
  <si>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</si>
  <si>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</si>
  <si>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</si>
  <si>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</si>
  <si>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</si>
  <si>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</si>
  <si>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</si>
  <si>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</si>
  <si>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</si>
  <si>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</si>
  <si>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</si>
  <si>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</si>
  <si>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</si>
  <si>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</si>
  <si>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</si>
  <si>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</si>
  <si>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</si>
  <si>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</si>
  <si>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</si>
  <si>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</si>
  <si>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</si>
  <si>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</si>
  <si>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</si>
  <si>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</si>
  <si>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</si>
  <si>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</si>
  <si>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</si>
  <si>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</si>
  <si>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</si>
  <si>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</si>
  <si>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</si>
  <si>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</si>
  <si>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</si>
  <si>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</si>
  <si>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</si>
  <si>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</si>
  <si>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</si>
  <si>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</si>
  <si>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</si>
  <si>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</si>
  <si>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</si>
  <si>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</si>
  <si>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</si>
  <si>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</si>
  <si>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</si>
  <si>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</si>
  <si>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</si>
  <si>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</si>
  <si>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</si>
  <si>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</si>
  <si>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</si>
  <si>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</si>
  <si>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</si>
  <si>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</si>
  <si>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</si>
  <si>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</si>
  <si>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</si>
  <si>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</si>
  <si>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</si>
  <si>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</si>
  <si>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</si>
  <si>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</si>
  <si>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</si>
  <si>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</si>
  <si>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</si>
  <si>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</si>
  <si>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</si>
  <si>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</si>
  <si>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</si>
  <si>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</si>
  <si>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</si>
  <si>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</si>
  <si>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</si>
  <si>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</si>
  <si>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</si>
  <si>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</si>
  <si>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</si>
  <si>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</si>
  <si>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</si>
  <si>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</si>
  <si>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</si>
  <si>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</si>
  <si>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</si>
  <si>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</si>
  <si>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</si>
  <si>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</si>
  <si>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</si>
  <si>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</si>
  <si>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</si>
  <si>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</si>
  <si>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</si>
  <si>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</si>
  <si>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</si>
  <si>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</si>
  <si>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</si>
  <si>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</si>
  <si>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</si>
  <si>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</si>
  <si>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</si>
  <si>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</si>
  <si>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</si>
  <si>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</si>
  <si>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</si>
  <si>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</si>
  <si>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</si>
  <si>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</si>
  <si>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</si>
  <si>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</si>
  <si>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</si>
  <si>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</si>
  <si>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</si>
  <si>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</si>
  <si>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</si>
  <si>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</si>
  <si>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</si>
  <si>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</si>
  <si>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</si>
  <si>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</si>
  <si>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</si>
  <si>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</si>
  <si>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</si>
  <si>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</si>
  <si>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</si>
  <si>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</si>
  <si>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</si>
  <si>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</si>
  <si>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</si>
  <si>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</si>
  <si>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</si>
  <si>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</si>
  <si>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</si>
  <si>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</si>
  <si>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</si>
  <si>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</si>
  <si>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</si>
  <si>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</si>
  <si>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</si>
  <si>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</si>
  <si>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</si>
  <si>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</si>
  <si>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</si>
  <si>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</si>
  <si>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</si>
  <si>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</si>
  <si>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</si>
  <si>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</si>
  <si>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</si>
  <si>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</si>
  <si>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</si>
  <si>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</si>
  <si>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</si>
  <si>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</si>
  <si>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</si>
  <si>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</si>
  <si>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</si>
  <si>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</si>
  <si>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</si>
  <si>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</si>
  <si>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</si>
  <si>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</si>
  <si>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</si>
  <si>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</si>
  <si>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</si>
  <si>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</si>
  <si>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</si>
  <si>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</si>
  <si>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</si>
  <si>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</si>
  <si>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</si>
  <si>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</si>
  <si>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</si>
  <si>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</si>
  <si>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</si>
  <si>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</si>
  <si>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</si>
  <si>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</si>
  <si>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</si>
  <si>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</si>
  <si>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</si>
  <si>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</si>
  <si>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</si>
  <si>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</si>
  <si>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</si>
  <si>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</si>
  <si>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</si>
  <si>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</si>
  <si>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</si>
  <si>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</si>
  <si>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</si>
  <si>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</si>
  <si>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</si>
  <si>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</si>
  <si>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</si>
  <si>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</si>
  <si>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</si>
  <si>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</si>
  <si>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</si>
  <si>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</si>
  <si>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</si>
  <si>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</si>
  <si>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</si>
  <si>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</si>
  <si>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</si>
  <si>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</si>
  <si>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</si>
  <si>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</si>
  <si>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</si>
  <si>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</si>
  <si>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</si>
  <si>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</si>
  <si>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</si>
  <si>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</si>
  <si>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</si>
  <si>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</si>
  <si>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</si>
  <si>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</si>
  <si>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</si>
  <si>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</si>
  <si>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</si>
  <si>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</si>
  <si>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</si>
  <si>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</si>
  <si>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</si>
  <si>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</si>
  <si>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</si>
  <si>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</si>
  <si>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</si>
  <si>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</si>
  <si>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</si>
  <si>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</si>
  <si>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</si>
  <si>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</si>
  <si>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</si>
  <si>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</si>
  <si>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</si>
  <si>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</si>
  <si>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</si>
  <si>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</si>
  <si>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</si>
  <si>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</si>
  <si>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</si>
  <si>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</si>
  <si>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</si>
  <si>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</si>
  <si>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</si>
  <si>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</si>
  <si>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</si>
  <si>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</si>
  <si>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</si>
  <si>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</si>
  <si>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</si>
  <si>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</si>
  <si>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</si>
  <si>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</si>
  <si>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</si>
  <si>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</si>
  <si>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</si>
  <si>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</si>
  <si>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</si>
  <si>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</si>
  <si>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</si>
  <si>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</si>
  <si>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</si>
  <si>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</si>
  <si>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</si>
  <si>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</si>
  <si>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</si>
  <si>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</si>
  <si>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</si>
  <si>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</si>
  <si>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</si>
  <si>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</si>
  <si>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</si>
  <si>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</si>
  <si>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</si>
  <si>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</si>
  <si>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</si>
  <si>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</si>
  <si>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</si>
  <si>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</si>
  <si>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</si>
  <si>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</si>
  <si>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</si>
  <si>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</si>
  <si>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</si>
  <si>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</si>
  <si>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</si>
  <si>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</si>
  <si>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</si>
  <si>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</si>
  <si>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</si>
  <si>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</si>
  <si>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</si>
  <si>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</si>
  <si>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</si>
  <si>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</si>
  <si>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</si>
  <si>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</si>
  <si>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</si>
  <si>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</si>
  <si>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</si>
  <si>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</si>
  <si>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</si>
  <si>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</si>
  <si>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</si>
  <si>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</si>
  <si>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</si>
  <si>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</si>
  <si>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</si>
  <si>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</si>
  <si>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</si>
  <si>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</si>
  <si>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</si>
  <si>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</si>
  <si>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</si>
  <si>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</si>
  <si>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</si>
  <si>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</si>
  <si>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</si>
  <si>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</si>
  <si>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</si>
  <si>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</si>
  <si>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</si>
  <si>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</si>
  <si>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</si>
  <si>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</si>
  <si>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</si>
  <si>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</si>
  <si>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</si>
  <si>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</si>
  <si>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</si>
  <si>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</si>
  <si>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</si>
  <si>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</si>
  <si>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</si>
  <si>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</si>
  <si>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</si>
  <si>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</si>
  <si>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</si>
  <si>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</si>
  <si>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</si>
  <si>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</si>
  <si>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</si>
  <si>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</si>
  <si>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</si>
  <si>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</si>
  <si>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</si>
  <si>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</si>
  <si>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</si>
  <si>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</si>
  <si>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</si>
  <si>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</si>
  <si>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</si>
  <si>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</si>
  <si>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</si>
  <si>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</si>
  <si>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</si>
  <si>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</si>
  <si>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</si>
  <si>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</si>
  <si>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</si>
  <si>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</si>
  <si>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</si>
  <si>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</si>
  <si>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</si>
  <si>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</si>
  <si>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</si>
  <si>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</si>
  <si>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</si>
  <si>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</si>
  <si>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</si>
  <si>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</si>
  <si>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</si>
  <si>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</si>
  <si>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</si>
  <si>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</si>
  <si>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</si>
  <si>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</si>
  <si>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</si>
  <si>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</si>
  <si>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</si>
  <si>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</si>
  <si>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</si>
  <si>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</si>
  <si>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</si>
  <si>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</si>
  <si>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</si>
  <si>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</si>
  <si>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</si>
  <si>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</si>
  <si>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</si>
  <si>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</si>
  <si>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</si>
  <si>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</si>
  <si>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</si>
  <si>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</si>
  <si>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</si>
  <si>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</si>
  <si>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</si>
  <si>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</si>
  <si>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</si>
  <si>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</si>
  <si>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</si>
  <si>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</si>
  <si>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</si>
  <si>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</si>
  <si>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</si>
  <si>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</si>
  <si>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</si>
  <si>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</si>
  <si>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</si>
  <si>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</si>
  <si>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</si>
  <si>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</si>
  <si>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</si>
  <si>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</si>
  <si>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</si>
  <si>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</si>
  <si>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</si>
  <si>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</si>
  <si>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</si>
  <si>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</si>
  <si>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</si>
  <si>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</si>
  <si>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</si>
  <si>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</si>
  <si>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</si>
  <si>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</si>
  <si>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</si>
  <si>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</si>
  <si>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</si>
  <si>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</si>
  <si>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</si>
  <si>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</si>
  <si>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</si>
  <si>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</si>
  <si>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</si>
  <si>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</si>
  <si>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</si>
  <si>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</si>
  <si>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</si>
  <si>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</si>
  <si>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</si>
  <si>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</si>
  <si>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</si>
  <si>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</si>
  <si>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</si>
  <si>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</si>
  <si>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</si>
  <si>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</si>
  <si>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</si>
  <si>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</si>
  <si>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</si>
  <si>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</si>
  <si>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</si>
  <si>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</si>
  <si>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</si>
  <si>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</si>
  <si>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</si>
  <si>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</si>
  <si>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</si>
  <si>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</si>
  <si>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</si>
  <si>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</si>
  <si>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</si>
  <si>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</si>
  <si>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</si>
  <si>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</si>
  <si>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</si>
  <si>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</si>
  <si>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</si>
  <si>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</si>
  <si>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</si>
  <si>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</si>
  <si>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</si>
  <si>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</si>
  <si>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</si>
  <si>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</si>
  <si>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</si>
  <si>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</si>
  <si>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</si>
  <si>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</si>
  <si>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</si>
  <si>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</si>
  <si>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</si>
  <si>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</si>
  <si>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</si>
  <si>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</si>
  <si>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</si>
  <si>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</si>
  <si>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</si>
  <si>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</si>
  <si>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</si>
  <si>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</si>
  <si>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</si>
  <si>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</si>
  <si>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</si>
  <si>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</si>
  <si>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</si>
  <si>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</si>
  <si>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</si>
  <si>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</si>
  <si>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</si>
  <si>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</si>
  <si>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</si>
  <si>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</si>
  <si>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</si>
  <si>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</si>
  <si>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</si>
  <si>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</si>
  <si>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</si>
  <si>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</si>
  <si>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</si>
  <si>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</si>
  <si>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</si>
  <si>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</si>
  <si>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</si>
  <si>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</si>
  <si>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</si>
  <si>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</si>
  <si>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</si>
  <si>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</si>
  <si>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</si>
  <si>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</si>
  <si>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</si>
  <si>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</si>
  <si>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</si>
  <si>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</si>
  <si>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</si>
  <si>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</si>
  <si>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</si>
  <si>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</si>
  <si>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</si>
  <si>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</si>
  <si>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</si>
  <si>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</si>
  <si>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</si>
  <si>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</si>
  <si>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</si>
  <si>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</si>
  <si>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</si>
  <si>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</si>
  <si>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</si>
  <si>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</si>
  <si>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</si>
  <si>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</si>
  <si>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</si>
  <si>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</si>
  <si>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</si>
  <si>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</si>
  <si>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</si>
  <si>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</si>
  <si>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</si>
  <si>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</si>
  <si>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</si>
  <si>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</si>
  <si>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</si>
  <si>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</si>
  <si>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</si>
  <si>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</si>
  <si>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</si>
  <si>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</si>
  <si>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</si>
  <si>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</si>
  <si>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</si>
  <si>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</si>
  <si>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</si>
  <si>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</si>
  <si>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</si>
  <si>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</si>
  <si>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</si>
  <si>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</si>
  <si>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</si>
  <si>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</si>
  <si>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</si>
  <si>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</si>
  <si>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</si>
  <si>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</si>
  <si>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</si>
  <si>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</si>
  <si>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</si>
  <si>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</si>
  <si>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</si>
  <si>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</si>
  <si>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</si>
  <si>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</si>
  <si>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</si>
  <si>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</si>
  <si>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</si>
  <si>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</si>
  <si>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</si>
  <si>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</si>
  <si>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</si>
  <si>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</si>
  <si>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</si>
  <si>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</si>
  <si>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</si>
  <si>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</si>
  <si>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</si>
  <si>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</si>
  <si>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</si>
  <si>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</si>
  <si>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</si>
  <si>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</si>
  <si>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</si>
  <si>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</si>
  <si>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</si>
  <si>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</si>
  <si>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</si>
  <si>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</si>
  <si>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</si>
  <si>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</si>
  <si>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</si>
  <si>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</si>
  <si>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</si>
  <si>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</si>
  <si>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</si>
  <si>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</si>
  <si>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</si>
  <si>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</si>
  <si>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</si>
  <si>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</si>
  <si>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</si>
  <si>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</si>
  <si>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</si>
  <si>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</si>
  <si>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</si>
  <si>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</si>
  <si>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</si>
  <si>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</si>
  <si>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</si>
  <si>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</si>
  <si>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</si>
  <si>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</si>
  <si>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</si>
  <si>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</si>
  <si>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</si>
  <si>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</si>
  <si>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</si>
  <si>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</si>
  <si>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</si>
  <si>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</si>
  <si>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</si>
  <si>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</si>
  <si>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</si>
  <si>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</si>
  <si>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</si>
  <si>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</si>
  <si>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</si>
  <si>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</si>
  <si>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</si>
  <si>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</si>
  <si>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</si>
  <si>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</si>
  <si>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</si>
  <si>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</si>
  <si>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</si>
  <si>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</si>
  <si>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</si>
  <si>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</si>
  <si>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</si>
  <si>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</si>
  <si>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</si>
  <si>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</si>
  <si>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</si>
  <si>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</si>
  <si>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</si>
  <si>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</si>
  <si>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</si>
  <si>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</si>
  <si>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</si>
  <si>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</si>
  <si>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</si>
  <si>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</si>
  <si>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</si>
  <si>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</si>
  <si>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</si>
  <si>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</si>
  <si>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</si>
  <si>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</si>
  <si>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</si>
  <si>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</si>
  <si>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</si>
  <si>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</si>
  <si>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</si>
  <si>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</si>
  <si>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</si>
  <si>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</si>
  <si>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</si>
  <si>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</si>
  <si>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</si>
  <si>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</si>
  <si>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</si>
  <si>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</si>
  <si>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</si>
  <si>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</si>
  <si>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</si>
  <si>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</si>
  <si>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</si>
  <si>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</si>
  <si>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</si>
  <si>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</si>
  <si>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</si>
  <si>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</si>
  <si>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</si>
  <si>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</si>
  <si>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</si>
  <si>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</si>
  <si>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</si>
  <si>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</si>
  <si>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</si>
  <si>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</si>
  <si>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</si>
  <si>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</si>
  <si>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</si>
  <si>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</si>
  <si>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</si>
  <si>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</si>
  <si>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</si>
  <si>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</si>
  <si>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</si>
  <si>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</si>
  <si>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</si>
  <si>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</si>
  <si>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</si>
  <si>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</si>
  <si>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</si>
  <si>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</si>
  <si>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</si>
  <si>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</si>
  <si>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</si>
  <si>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</si>
  <si>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</si>
  <si>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</si>
  <si>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</si>
  <si>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</si>
  <si>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</si>
  <si>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</si>
  <si>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</si>
  <si>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</si>
  <si>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</si>
  <si>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</si>
  <si>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</si>
  <si>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</si>
  <si>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</si>
  <si>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</si>
  <si>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</si>
  <si>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</si>
  <si>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</si>
  <si>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</si>
  <si>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</si>
  <si>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</si>
  <si>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</si>
  <si>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</si>
  <si>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</si>
  <si>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</si>
  <si>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</si>
  <si>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</si>
  <si>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</si>
  <si>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</si>
  <si>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</si>
  <si>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</si>
  <si>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</si>
  <si>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</si>
  <si>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</si>
  <si>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</si>
  <si>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</si>
  <si>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</si>
  <si>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</si>
  <si>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</si>
  <si>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</si>
  <si>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</si>
  <si>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</si>
  <si>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</si>
  <si>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</si>
  <si>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</si>
  <si>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</si>
  <si>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</si>
  <si>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</si>
  <si>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</si>
  <si>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</si>
  <si>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</si>
  <si>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</si>
  <si>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</si>
  <si>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</si>
  <si>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</si>
  <si>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</si>
  <si>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</si>
  <si>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</si>
  <si>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</si>
  <si>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</si>
  <si>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</si>
  <si>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</si>
  <si>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</si>
  <si>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</si>
  <si>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</si>
  <si>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</si>
  <si>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</si>
  <si>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</si>
  <si>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</si>
  <si>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</si>
  <si>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</si>
  <si>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</si>
  <si>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</si>
  <si>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</si>
  <si>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</si>
  <si>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</si>
  <si>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</si>
  <si>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</si>
  <si>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</si>
  <si>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</si>
  <si>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</si>
  <si>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</si>
  <si>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</si>
  <si>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</si>
  <si>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</si>
  <si>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</si>
  <si>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</si>
  <si>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</si>
  <si>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</si>
  <si>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</si>
  <si>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</si>
  <si>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</si>
  <si>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</si>
  <si>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</si>
  <si>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</si>
  <si>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</si>
  <si>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</si>
  <si>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</si>
  <si>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</si>
  <si>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</si>
  <si>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</si>
  <si>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</si>
  <si>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</si>
  <si>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</si>
  <si>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</si>
  <si>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</si>
  <si>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</si>
  <si>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</si>
  <si>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</si>
  <si>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</si>
  <si>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</si>
  <si>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</si>
  <si>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</si>
  <si>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</si>
  <si>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</si>
  <si>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</si>
  <si>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</si>
  <si>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</si>
  <si>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</si>
  <si>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</si>
  <si>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</si>
  <si>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</si>
  <si>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</si>
  <si>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</si>
  <si>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</si>
  <si>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</si>
  <si>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</si>
  <si>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</si>
  <si>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</si>
  <si>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</si>
  <si>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</si>
  <si>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</si>
  <si>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</si>
  <si>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</si>
  <si>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</si>
  <si>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</si>
  <si>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</si>
  <si>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</si>
  <si>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</si>
  <si>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</si>
  <si>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</si>
  <si>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</si>
  <si>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</si>
  <si>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</si>
  <si>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</si>
  <si>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</si>
  <si>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</si>
  <si>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</si>
  <si>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</si>
  <si>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</si>
  <si>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</si>
  <si>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</si>
  <si>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</si>
  <si>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</si>
  <si>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</si>
  <si>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</si>
  <si>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</si>
  <si>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</si>
  <si>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</si>
  <si>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</si>
  <si>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</si>
  <si>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</si>
  <si>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</si>
  <si>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</si>
  <si>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</si>
  <si>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</si>
  <si>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</si>
  <si>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</si>
  <si>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</si>
  <si>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</si>
  <si>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</si>
  <si>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</si>
  <si>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</si>
  <si>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</si>
  <si>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</si>
  <si>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</si>
  <si>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</si>
  <si>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</si>
  <si>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</si>
  <si>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</si>
  <si>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</si>
  <si>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</si>
  <si>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</si>
  <si>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</si>
  <si>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</si>
  <si>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</si>
  <si>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</si>
  <si>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</si>
  <si>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</si>
  <si>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</si>
  <si>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</si>
  <si>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</si>
  <si>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</si>
  <si>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</si>
  <si>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</si>
  <si>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</si>
  <si>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</si>
  <si>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</si>
  <si>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</si>
  <si>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</si>
  <si>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</si>
  <si>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</si>
  <si>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</si>
  <si>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</si>
  <si>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</si>
  <si>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</si>
  <si>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</si>
  <si>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</si>
  <si>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</si>
  <si>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</si>
  <si>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</si>
  <si>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</si>
  <si>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</si>
  <si>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</si>
  <si>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</si>
  <si>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</si>
  <si>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</si>
  <si>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</si>
  <si>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</si>
  <si>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</si>
  <si>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</si>
  <si>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</si>
  <si>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</si>
  <si>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</si>
  <si>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</si>
  <si>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</si>
  <si>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</si>
  <si>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</si>
  <si>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</si>
  <si>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</si>
  <si>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</si>
  <si>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</si>
  <si>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</si>
  <si>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</si>
  <si>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</si>
  <si>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</si>
  <si>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</si>
  <si>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</si>
  <si>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</si>
  <si>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</si>
  <si>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</si>
  <si>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</si>
  <si>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</si>
  <si>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</si>
  <si>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</si>
  <si>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</si>
  <si>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</si>
  <si>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</si>
  <si>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</si>
  <si>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</si>
  <si>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</si>
  <si>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</si>
  <si>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</si>
  <si>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</si>
  <si>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</si>
  <si>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</si>
  <si>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</si>
  <si>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</si>
  <si>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</si>
  <si>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</si>
  <si>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</si>
  <si>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</si>
  <si>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</si>
  <si>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</si>
  <si>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</si>
  <si>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</si>
  <si>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</si>
  <si>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</si>
  <si>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</si>
  <si>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</si>
  <si>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</si>
  <si>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</si>
  <si>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</si>
  <si>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</si>
  <si>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</si>
  <si>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</si>
  <si>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</si>
  <si>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</si>
  <si>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</si>
  <si>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</si>
  <si>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</si>
  <si>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</si>
  <si>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</si>
  <si>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</si>
  <si>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</si>
  <si>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</si>
  <si>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</si>
  <si>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</si>
  <si>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</si>
  <si>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</si>
  <si>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</si>
  <si>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</si>
  <si>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</si>
  <si>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</si>
  <si>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</si>
  <si>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</si>
  <si>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</si>
  <si>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</si>
  <si>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</si>
  <si>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</si>
  <si>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</si>
  <si>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</si>
  <si>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</si>
  <si>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</si>
  <si>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</si>
  <si>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</si>
  <si>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</si>
  <si>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</si>
  <si>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</si>
  <si>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</si>
  <si>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</si>
  <si>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</si>
  <si>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</si>
  <si>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</si>
  <si>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</si>
  <si>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</si>
  <si>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</si>
  <si>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</si>
  <si>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</si>
  <si>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</si>
  <si>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</si>
  <si>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</si>
  <si>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</si>
  <si>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</si>
  <si>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</si>
  <si>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</si>
  <si>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</si>
  <si>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</si>
  <si>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</si>
  <si>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</si>
  <si>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</si>
  <si>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</si>
  <si>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</si>
  <si>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</si>
  <si>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</si>
  <si>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</si>
  <si>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</si>
  <si>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</si>
  <si>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</si>
  <si>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</si>
  <si>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</si>
  <si>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</si>
  <si>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</si>
  <si>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</si>
  <si>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</si>
  <si>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</si>
  <si>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</si>
  <si>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</si>
  <si>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</si>
  <si>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</si>
  <si>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</si>
  <si>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</si>
  <si>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</si>
  <si>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</si>
  <si>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</si>
  <si>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</si>
  <si>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</si>
  <si>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</si>
  <si>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</si>
  <si>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</si>
  <si>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</si>
  <si>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</si>
  <si>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</si>
  <si>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</si>
  <si>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</si>
  <si>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</si>
  <si>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</si>
  <si>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</si>
  <si>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</si>
  <si>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</si>
  <si>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</si>
  <si>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</si>
  <si>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</si>
  <si>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</si>
  <si>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</si>
  <si>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</si>
  <si>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</si>
  <si>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</si>
  <si>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</si>
  <si>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</si>
  <si>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</si>
  <si>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</si>
  <si>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</si>
  <si>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</si>
  <si>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</si>
  <si>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</si>
  <si>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</si>
  <si>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</si>
  <si>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</si>
  <si>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</si>
  <si>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</si>
  <si>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</si>
  <si>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</si>
  <si>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</si>
  <si>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</si>
  <si>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</si>
  <si>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</si>
  <si>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</si>
  <si>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</si>
  <si>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</si>
  <si>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</si>
  <si>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</si>
  <si>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</si>
  <si>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</si>
  <si>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</si>
  <si>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</si>
  <si>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</si>
  <si>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</si>
  <si>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</si>
  <si>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</si>
  <si>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</si>
  <si>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</si>
  <si>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</si>
  <si>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</si>
  <si>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</si>
  <si>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</si>
  <si>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</si>
  <si>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</si>
  <si>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</si>
  <si>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</si>
  <si>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</si>
  <si>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</si>
  <si>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</si>
  <si>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</si>
  <si>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</si>
  <si>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</si>
  <si>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</si>
  <si>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</si>
  <si>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</si>
  <si>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</si>
  <si>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</si>
  <si>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</si>
  <si>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</si>
  <si>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</si>
  <si>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</si>
  <si>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</si>
  <si>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</si>
  <si>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</si>
  <si>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</si>
  <si>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</si>
  <si>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</si>
  <si>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</si>
  <si>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</si>
  <si>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</si>
  <si>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</si>
  <si>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</si>
  <si>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</si>
  <si>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</si>
  <si>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</si>
  <si>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</si>
  <si>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</si>
  <si>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</si>
  <si>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</si>
  <si>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</si>
  <si>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</si>
  <si>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</si>
  <si>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</si>
  <si>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</si>
  <si>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</si>
  <si>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</si>
  <si>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</si>
  <si>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</si>
  <si>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</si>
  <si>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</si>
  <si>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</si>
  <si>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</si>
  <si>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</si>
  <si>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</si>
  <si>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</si>
  <si>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</si>
  <si>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</si>
  <si>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</si>
  <si>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</si>
  <si>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</si>
  <si>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</si>
  <si>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</si>
  <si>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</si>
  <si>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</si>
  <si>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</si>
  <si>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</si>
  <si>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</si>
  <si>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</si>
  <si>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</si>
  <si>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</si>
  <si>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</si>
  <si>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</si>
  <si>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</si>
  <si>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</si>
  <si>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</si>
  <si>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</si>
  <si>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</si>
  <si>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</si>
  <si>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</si>
  <si>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</si>
  <si>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</si>
  <si>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</si>
  <si>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</si>
  <si>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</si>
  <si>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</si>
  <si>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</si>
  <si>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</si>
  <si>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</si>
  <si>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</si>
  <si>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</si>
  <si>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</si>
  <si>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</si>
  <si>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</si>
  <si>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</si>
  <si>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</si>
  <si>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</si>
  <si>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</si>
  <si>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</si>
  <si>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</si>
  <si>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</si>
  <si>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</si>
  <si>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</si>
  <si>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</si>
  <si>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</si>
  <si>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</si>
  <si>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</si>
  <si>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</si>
  <si>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</si>
  <si>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</si>
  <si>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</si>
  <si>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</si>
  <si>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</si>
  <si>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</si>
  <si>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</si>
  <si>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</si>
  <si>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</si>
  <si>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</si>
  <si>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</si>
  <si>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</si>
  <si>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</si>
  <si>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</si>
  <si>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</si>
  <si>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</si>
  <si>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</si>
  <si>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</si>
  <si>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</si>
  <si>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</si>
  <si>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</si>
  <si>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</si>
  <si>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</si>
  <si>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</si>
  <si>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</si>
  <si>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</si>
  <si>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</si>
  <si>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</si>
  <si>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</si>
  <si>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</si>
  <si>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</si>
  <si>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</si>
  <si>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</si>
  <si>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</si>
  <si>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</si>
  <si>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</si>
  <si>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</si>
  <si>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</si>
  <si>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</si>
  <si>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</si>
  <si>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</si>
  <si>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</si>
  <si>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</si>
  <si>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</si>
  <si>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</si>
  <si>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</si>
  <si>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</si>
  <si>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</si>
  <si>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</si>
  <si>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</si>
  <si>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</si>
  <si>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</si>
  <si>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</si>
  <si>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</si>
  <si>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</si>
  <si>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</si>
  <si>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</si>
  <si>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</si>
  <si>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</si>
  <si>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</si>
  <si>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</si>
  <si>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</si>
  <si>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</si>
  <si>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</si>
  <si>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</si>
  <si>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</si>
  <si>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</si>
  <si>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</si>
  <si>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</si>
  <si>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</si>
  <si>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</si>
  <si>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</si>
  <si>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</si>
  <si>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</si>
  <si>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</si>
  <si>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</si>
  <si>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</si>
  <si>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</si>
  <si>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</si>
  <si>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</si>
  <si>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</si>
  <si>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</si>
  <si>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</si>
  <si>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</si>
  <si>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</si>
  <si>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</si>
  <si>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</si>
  <si>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</si>
  <si>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</si>
  <si>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</si>
  <si>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</si>
  <si>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</si>
  <si>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</si>
  <si>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</si>
  <si>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</si>
  <si>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</si>
  <si>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</si>
  <si>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</si>
  <si>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</si>
  <si>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</si>
  <si>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</si>
  <si>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</si>
  <si>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</si>
  <si>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</si>
  <si>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</si>
  <si>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</si>
  <si>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</si>
  <si>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</si>
  <si>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</si>
  <si>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</si>
  <si>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</si>
  <si>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</si>
  <si>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</si>
  <si>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</si>
  <si>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</si>
  <si>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</si>
  <si>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</si>
  <si>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</si>
  <si>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</si>
  <si>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</si>
  <si>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</si>
  <si>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</si>
  <si>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</si>
  <si>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</si>
  <si>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</si>
  <si>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</si>
  <si>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</si>
  <si>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</si>
  <si>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</si>
  <si>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</si>
  <si>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</si>
  <si>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</si>
  <si>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</si>
  <si>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</si>
  <si>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</si>
  <si>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</si>
  <si>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</si>
  <si>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</si>
  <si>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</si>
  <si>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</si>
  <si>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</si>
  <si>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</si>
  <si>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</si>
  <si>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</si>
  <si>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</si>
  <si>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</si>
  <si>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</si>
  <si>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</si>
  <si>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</si>
  <si>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</si>
  <si>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</si>
  <si>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</si>
  <si>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</si>
  <si>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</si>
  <si>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</si>
  <si>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</si>
  <si>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</si>
  <si>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</si>
  <si>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</si>
  <si>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</si>
  <si>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</si>
  <si>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</si>
  <si>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</si>
  <si>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</si>
  <si>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</si>
  <si>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</si>
  <si>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</si>
  <si>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</si>
  <si>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</si>
  <si>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</si>
  <si>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</si>
  <si>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</si>
  <si>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</si>
  <si>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</si>
  <si>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</si>
  <si>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</si>
  <si>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</si>
  <si>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</si>
  <si>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</si>
  <si>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</si>
  <si>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</si>
  <si>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</si>
  <si>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</si>
  <si>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</si>
  <si>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</si>
  <si>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</si>
  <si>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</si>
  <si>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</si>
  <si>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</si>
  <si>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</si>
  <si>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</si>
  <si>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</si>
  <si>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</si>
  <si>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</si>
  <si>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</si>
  <si>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</si>
  <si>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</si>
  <si>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</si>
  <si>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</si>
  <si>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</si>
  <si>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</si>
  <si>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</si>
  <si>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</si>
  <si>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</si>
  <si>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</si>
  <si>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</si>
  <si>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</si>
  <si>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</si>
  <si>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</si>
  <si>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</si>
  <si>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</si>
  <si>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</si>
  <si>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</si>
  <si>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</si>
  <si>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</si>
  <si>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</si>
  <si>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</si>
  <si>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</si>
  <si>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</si>
  <si>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</si>
  <si>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</si>
  <si>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</si>
  <si>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</si>
  <si>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</si>
  <si>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</si>
  <si>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</si>
  <si>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</si>
  <si>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</si>
  <si>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</si>
  <si>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</si>
  <si>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</si>
  <si>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</si>
  <si>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</si>
  <si>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</si>
  <si>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</si>
  <si>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</si>
  <si>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</si>
  <si>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</si>
  <si>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</si>
  <si>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</si>
  <si>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</si>
  <si>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</si>
  <si>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</si>
  <si>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</si>
  <si>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</si>
  <si>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</si>
  <si>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</si>
  <si>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</si>
  <si>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</si>
  <si>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</si>
  <si>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</si>
  <si>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</si>
  <si>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</si>
  <si>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</si>
  <si>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</si>
  <si>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</si>
  <si>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</si>
  <si>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</si>
  <si>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</si>
  <si>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</si>
  <si>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</si>
  <si>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</si>
  <si>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</si>
  <si>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</si>
  <si>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</si>
  <si>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</si>
  <si>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</si>
  <si>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</si>
  <si>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</si>
  <si>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</si>
  <si>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</si>
  <si>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</si>
  <si>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</si>
  <si>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</si>
  <si>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</si>
  <si>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</si>
  <si>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</si>
  <si>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</si>
  <si>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</si>
  <si>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</si>
  <si>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</si>
  <si>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</si>
  <si>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</si>
  <si>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</si>
  <si>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</si>
  <si>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</si>
  <si>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</si>
  <si>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</si>
  <si>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</si>
  <si>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</si>
  <si>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</si>
  <si>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</si>
  <si>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</si>
  <si>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</si>
  <si>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</si>
  <si>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</si>
  <si>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</si>
  <si>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</si>
  <si>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</si>
  <si>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</si>
  <si>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</si>
  <si>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</si>
  <si>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</si>
  <si>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</si>
  <si>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</si>
  <si>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</si>
  <si>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</si>
  <si>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</si>
  <si>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</si>
  <si>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</si>
  <si>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</si>
  <si>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</si>
  <si>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</si>
  <si>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</si>
  <si>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</si>
  <si>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</si>
  <si>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</si>
  <si>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</si>
  <si>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</si>
  <si>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</si>
  <si>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</si>
  <si>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</si>
  <si>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</si>
  <si>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</si>
  <si>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</si>
  <si>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</si>
  <si>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</si>
  <si>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</si>
  <si>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</si>
  <si>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</si>
  <si>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</si>
  <si>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</si>
  <si>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</si>
  <si>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</si>
  <si>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</si>
  <si>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</si>
  <si>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</si>
  <si>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</si>
  <si>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</si>
  <si>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</si>
  <si>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</si>
  <si>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</si>
  <si>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</si>
  <si>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</si>
  <si>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</si>
  <si>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</si>
  <si>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</si>
  <si>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</si>
  <si>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</si>
  <si>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</si>
  <si>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</si>
  <si>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</si>
  <si>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</si>
  <si>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</si>
  <si>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</si>
  <si>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</si>
  <si>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</si>
  <si>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</si>
  <si>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</si>
  <si>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</si>
  <si>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</si>
  <si>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</si>
  <si>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</si>
  <si>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</si>
  <si>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</si>
  <si>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</si>
  <si>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</si>
  <si>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</si>
  <si>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</si>
  <si>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</si>
  <si>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</si>
  <si>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</si>
  <si>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</si>
  <si>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</si>
  <si>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</si>
  <si>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</si>
  <si>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</si>
  <si>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</si>
  <si>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</si>
  <si>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</si>
  <si>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</si>
  <si>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</si>
  <si>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</si>
  <si>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</si>
  <si>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</si>
  <si>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</si>
  <si>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</si>
  <si>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</si>
  <si>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</si>
  <si>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</si>
  <si>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</si>
  <si>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</si>
  <si>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</si>
  <si>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</si>
  <si>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</si>
  <si>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</si>
  <si>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</si>
  <si>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</si>
  <si>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</si>
  <si>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</si>
  <si>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</si>
  <si>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</si>
  <si>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</si>
  <si>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</si>
  <si>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</si>
  <si>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</si>
  <si>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</si>
  <si>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</si>
  <si>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</si>
  <si>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</si>
  <si>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</si>
  <si>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</si>
  <si>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</si>
  <si>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</si>
  <si>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</si>
  <si>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</si>
  <si>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</si>
  <si>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</si>
  <si>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</si>
  <si>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</si>
  <si>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</si>
  <si>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</si>
  <si>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</si>
  <si>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</si>
  <si>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</si>
  <si>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</si>
  <si>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</si>
  <si>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</si>
  <si>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</si>
  <si>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</si>
  <si>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</si>
  <si>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</si>
  <si>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</si>
  <si>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</si>
  <si>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</si>
  <si>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</si>
  <si>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</si>
  <si>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</si>
  <si>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</si>
  <si>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</si>
  <si>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</si>
  <si>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</si>
  <si>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</si>
  <si>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</si>
  <si>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</si>
  <si>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</si>
  <si>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</si>
  <si>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</si>
  <si>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</si>
  <si>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</si>
  <si>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</si>
  <si>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</si>
  <si>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</si>
  <si>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</si>
  <si>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</si>
  <si>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</si>
  <si>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</si>
  <si>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</si>
  <si>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</si>
  <si>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</si>
  <si>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</si>
  <si>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</si>
  <si>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</si>
  <si>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</si>
  <si>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</si>
  <si>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</si>
  <si>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</si>
  <si>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</si>
  <si>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</si>
  <si>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</si>
  <si>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</si>
  <si>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</si>
  <si>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</si>
  <si>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</si>
  <si>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</si>
  <si>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</si>
  <si>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</si>
  <si>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</si>
  <si>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</si>
  <si>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</si>
  <si>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</si>
  <si>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</si>
  <si>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</si>
  <si>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</si>
  <si>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</si>
  <si>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</si>
  <si>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</si>
  <si>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</si>
  <si>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</si>
  <si>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</si>
  <si>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</si>
  <si>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</si>
  <si>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</si>
  <si>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</si>
  <si>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</si>
  <si>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</si>
  <si>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</si>
  <si>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</si>
  <si>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</si>
  <si>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</si>
  <si>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</si>
  <si>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</si>
  <si>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</si>
  <si>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</si>
  <si>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</si>
  <si>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</si>
  <si>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</si>
  <si>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</si>
  <si>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</si>
  <si>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</si>
  <si>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</si>
  <si>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</si>
  <si>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</si>
  <si>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</si>
  <si>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</si>
  <si>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</si>
  <si>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</si>
  <si>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</si>
  <si>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</si>
  <si>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</si>
  <si>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</si>
  <si>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</si>
  <si>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</si>
  <si>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</si>
  <si>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</si>
  <si>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</si>
  <si>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</si>
  <si>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</si>
  <si>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</si>
  <si>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</si>
  <si>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</si>
  <si>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</si>
  <si>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</si>
  <si>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</si>
  <si>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</si>
  <si>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</si>
  <si>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</si>
  <si>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</si>
  <si>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</si>
  <si>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</si>
  <si>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</si>
  <si>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</si>
  <si>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</si>
  <si>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</si>
  <si>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</si>
  <si>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</si>
  <si>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</si>
  <si>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</si>
  <si>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</si>
  <si>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</si>
  <si>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</si>
  <si>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</si>
  <si>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</si>
  <si>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</si>
  <si>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</si>
  <si>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</si>
  <si>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</si>
  <si>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</si>
  <si>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</si>
  <si>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</si>
  <si>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</si>
  <si>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</si>
  <si>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</si>
  <si>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</si>
  <si>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</si>
  <si>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</si>
  <si>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</si>
  <si>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</si>
  <si>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</si>
  <si>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</si>
  <si>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</si>
  <si>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</si>
  <si>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</si>
  <si>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</si>
  <si>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</si>
  <si>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</si>
  <si>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</si>
  <si>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</si>
  <si>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</si>
  <si>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</si>
  <si>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</si>
  <si>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</si>
  <si>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</si>
  <si>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</si>
  <si>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</si>
  <si>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</si>
  <si>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</si>
  <si>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</si>
  <si>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</si>
  <si>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</si>
  <si>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</si>
  <si>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</si>
  <si>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</si>
  <si>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</si>
  <si>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</si>
  <si>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</si>
  <si>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</si>
  <si>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</si>
  <si>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</si>
  <si>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</si>
  <si>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</si>
  <si>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</si>
  <si>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</si>
  <si>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</si>
  <si>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</si>
  <si>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</si>
  <si>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</si>
  <si>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</si>
  <si>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</si>
  <si>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</si>
  <si>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</si>
  <si>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</si>
  <si>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</si>
  <si>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</si>
  <si>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</si>
  <si>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</si>
  <si>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</si>
  <si>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</si>
  <si>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</si>
  <si>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</si>
  <si>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</si>
  <si>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</si>
  <si>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</si>
  <si>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</si>
  <si>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</si>
  <si>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</si>
  <si>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</si>
  <si>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</si>
  <si>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</si>
  <si>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</si>
  <si>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</si>
  <si>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</si>
  <si>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</si>
  <si>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</si>
  <si>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</si>
  <si>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</si>
  <si>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</si>
  <si>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</si>
  <si>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</si>
  <si>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</si>
  <si>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</si>
  <si>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</si>
  <si>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</si>
  <si>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</si>
  <si>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</si>
  <si>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</si>
  <si>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</si>
  <si>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</si>
  <si>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</si>
  <si>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</si>
  <si>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</si>
  <si>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</si>
  <si>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</si>
  <si>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</si>
  <si>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</si>
  <si>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</si>
  <si>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</si>
  <si>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</si>
  <si>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</si>
  <si>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</si>
  <si>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</si>
  <si>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</si>
  <si>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</si>
  <si>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</si>
  <si>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</si>
  <si>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</si>
  <si>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</si>
  <si>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</si>
  <si>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</si>
  <si>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</si>
  <si>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</si>
  <si>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</si>
  <si>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</si>
  <si>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</si>
  <si>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</si>
  <si>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</si>
  <si>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</si>
  <si>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</si>
  <si>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</si>
  <si>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</si>
  <si>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</si>
  <si>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</si>
  <si>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</si>
  <si>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</si>
  <si>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</si>
  <si>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</si>
  <si>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</si>
  <si>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</si>
  <si>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</si>
  <si>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</si>
  <si>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</si>
  <si>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</si>
  <si>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</si>
  <si>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</si>
  <si>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</si>
  <si>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</si>
  <si>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</si>
  <si>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</si>
  <si>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</si>
  <si>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</si>
  <si>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</si>
  <si>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</si>
  <si>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</si>
  <si>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</si>
  <si>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</si>
  <si>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</si>
  <si>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</si>
  <si>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</si>
  <si>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</si>
  <si>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</si>
  <si>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</si>
  <si>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</si>
  <si>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</si>
  <si>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</si>
  <si>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</si>
  <si>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</si>
  <si>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</si>
  <si>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</si>
  <si>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</si>
  <si>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</si>
  <si>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</si>
  <si>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</si>
  <si>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</si>
  <si>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</si>
  <si>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</si>
  <si>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</si>
  <si>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</si>
  <si>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</si>
  <si>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</si>
  <si>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</si>
  <si>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</si>
  <si>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</si>
  <si>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</si>
  <si>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</si>
  <si>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</si>
  <si>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</si>
  <si>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</si>
  <si>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</si>
  <si>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</si>
  <si>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</si>
  <si>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</si>
  <si>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</si>
  <si>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</si>
  <si>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</si>
  <si>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</si>
  <si>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</si>
  <si>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</si>
  <si>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</si>
  <si>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</si>
  <si>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</si>
  <si>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</si>
  <si>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</si>
  <si>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</si>
  <si>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</si>
  <si>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</si>
  <si>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</si>
  <si>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</si>
  <si>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</si>
  <si>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</si>
  <si>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</si>
  <si>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</si>
  <si>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</si>
  <si>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</si>
  <si>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</si>
  <si>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</si>
  <si>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</si>
  <si>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</si>
  <si>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</si>
  <si>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</si>
  <si>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</si>
  <si>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</si>
  <si>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</si>
  <si>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</si>
  <si>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</si>
  <si>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</si>
  <si>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</si>
  <si>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</si>
  <si>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</si>
  <si>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</si>
  <si>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</si>
  <si>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</si>
  <si>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</si>
  <si>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</si>
  <si>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</si>
  <si>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</si>
  <si>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</si>
  <si>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</si>
  <si>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</si>
  <si>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</si>
  <si>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</si>
  <si>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</si>
  <si>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</si>
  <si>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</si>
  <si>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</si>
  <si>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</si>
  <si>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</si>
  <si>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</si>
  <si>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</si>
  <si>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</si>
  <si>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</si>
  <si>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</si>
  <si>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</si>
  <si>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</si>
  <si>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</si>
  <si>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</si>
  <si>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</si>
  <si>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</si>
  <si>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</si>
  <si>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</si>
  <si>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</si>
  <si>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</si>
  <si>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</si>
  <si>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</si>
  <si>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</si>
  <si>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</si>
  <si>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</si>
  <si>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</si>
  <si>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</si>
  <si>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</si>
  <si>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</si>
  <si>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</si>
  <si>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</si>
  <si>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</si>
  <si>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</si>
  <si>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</si>
  <si>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</si>
  <si>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</si>
  <si>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</si>
  <si>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</si>
  <si>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</si>
  <si>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</si>
  <si>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</si>
  <si>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</si>
  <si>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</si>
  <si>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</si>
  <si>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</si>
  <si>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</si>
  <si>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</si>
  <si>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</si>
  <si>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</si>
  <si>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</si>
  <si>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</si>
  <si>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</si>
  <si>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</si>
  <si>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</si>
  <si>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</si>
  <si>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</si>
  <si>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</si>
  <si>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</si>
  <si>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</si>
  <si>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</si>
  <si>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</si>
  <si>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</si>
  <si>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</si>
  <si>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</si>
  <si>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</si>
  <si>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</si>
  <si>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</si>
  <si>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</si>
  <si>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</si>
  <si>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</si>
  <si>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</si>
  <si>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</si>
  <si>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</si>
  <si>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</si>
  <si>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</si>
  <si>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</si>
  <si>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</si>
  <si>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</si>
  <si>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</si>
  <si>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</si>
  <si>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</si>
  <si>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</si>
  <si>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</si>
  <si>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</si>
  <si>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</si>
  <si>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</si>
  <si>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</si>
  <si>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</si>
  <si>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</si>
  <si>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</si>
  <si>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</si>
  <si>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</si>
  <si>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</si>
  <si>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</si>
  <si>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</si>
  <si>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</si>
  <si>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</si>
  <si>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</si>
  <si>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</si>
  <si>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</si>
  <si>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</si>
  <si>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</si>
  <si>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</si>
  <si>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</si>
  <si>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</si>
  <si>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</si>
  <si>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</si>
  <si>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</si>
  <si>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</si>
  <si>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</si>
  <si>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</si>
  <si>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</si>
  <si>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</si>
  <si>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</si>
  <si>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</si>
  <si>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</si>
  <si>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</si>
  <si>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</si>
  <si>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</si>
  <si>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</si>
  <si>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</si>
  <si>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</si>
  <si>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</si>
  <si>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</si>
  <si>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</si>
  <si>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</si>
  <si>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</si>
  <si>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</si>
  <si>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</si>
  <si>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</si>
  <si>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</si>
  <si>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</si>
  <si>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</si>
  <si>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</si>
  <si>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</si>
  <si>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</si>
  <si>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</si>
  <si>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</si>
  <si>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</si>
  <si>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</si>
  <si>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</si>
  <si>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</si>
  <si>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</si>
  <si>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</si>
  <si>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</si>
  <si>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</si>
  <si>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</si>
  <si>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</si>
  <si>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</si>
  <si>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</si>
  <si>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</si>
  <si>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</si>
  <si>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</si>
  <si>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</si>
  <si>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</si>
  <si>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</si>
  <si>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</si>
  <si>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</si>
  <si>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</si>
  <si>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</si>
  <si>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</si>
  <si>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</si>
  <si>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</si>
  <si>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</si>
  <si>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</si>
  <si>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</si>
  <si>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</si>
  <si>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</si>
  <si>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</si>
  <si>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</si>
  <si>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</si>
  <si>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</si>
  <si>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</si>
  <si>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</si>
  <si>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</si>
  <si>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</si>
  <si>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</si>
  <si>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</si>
  <si>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</si>
  <si>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</si>
  <si>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</si>
  <si>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</si>
  <si>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</si>
  <si>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</si>
  <si>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</si>
  <si>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</si>
  <si>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</si>
  <si>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</si>
  <si>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</si>
  <si>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</si>
  <si>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</si>
  <si>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</si>
  <si>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</si>
  <si>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</si>
  <si>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</si>
  <si>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</si>
  <si>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</si>
  <si>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</si>
  <si>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</si>
  <si>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</si>
  <si>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</si>
  <si>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</si>
  <si>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</si>
  <si>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</si>
  <si>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</si>
  <si>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</si>
  <si>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</si>
  <si>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</si>
  <si>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</si>
  <si>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</si>
  <si>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</si>
  <si>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</si>
  <si>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</si>
  <si>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</si>
  <si>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</si>
  <si>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</si>
  <si>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</si>
  <si>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</si>
  <si>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</si>
  <si>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</si>
  <si>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</si>
  <si>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</si>
  <si>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</si>
  <si>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</si>
  <si>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</si>
  <si>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</si>
  <si>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</si>
  <si>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</si>
  <si>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</si>
  <si>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</si>
  <si>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</si>
  <si>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</si>
  <si>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</si>
  <si>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</si>
  <si>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</si>
  <si>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</si>
  <si>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</si>
  <si>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</si>
  <si>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</si>
  <si>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</si>
  <si>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</si>
  <si>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</si>
  <si>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</si>
  <si>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</si>
  <si>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</si>
  <si>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</si>
  <si>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</si>
  <si>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</si>
  <si>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</si>
  <si>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</si>
  <si>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</si>
  <si>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</si>
  <si>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</si>
  <si>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</si>
  <si>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</si>
  <si>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</si>
  <si>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</si>
  <si>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</si>
  <si>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</si>
  <si>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</si>
  <si>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</si>
  <si>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</si>
  <si>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</si>
  <si>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</si>
  <si>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</si>
  <si>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</si>
  <si>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</si>
  <si>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</si>
  <si>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</si>
  <si>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</si>
  <si>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</si>
  <si>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</si>
  <si>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</si>
  <si>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</si>
  <si>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</si>
  <si>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</si>
  <si>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</si>
  <si>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</si>
  <si>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</si>
  <si>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</si>
  <si>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</si>
  <si>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</si>
  <si>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</si>
  <si>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</si>
  <si>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</si>
  <si>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</si>
  <si>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</si>
  <si>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</si>
  <si>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</si>
  <si>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</si>
  <si>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</si>
  <si>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</si>
  <si>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</si>
  <si>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</si>
  <si>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</si>
  <si>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</si>
  <si>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</si>
  <si>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</si>
  <si>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</si>
  <si>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</si>
  <si>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</si>
  <si>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</si>
  <si>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</si>
  <si>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</si>
  <si>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</si>
  <si>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</si>
  <si>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</si>
  <si>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</si>
  <si>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</si>
  <si>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</si>
  <si>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</si>
  <si>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</si>
  <si>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</si>
  <si>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</si>
  <si>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</si>
  <si>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</si>
  <si>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</si>
  <si>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</si>
  <si>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</si>
  <si>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</si>
  <si>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</si>
  <si>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</si>
  <si>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</si>
  <si>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</si>
  <si>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</si>
  <si>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</si>
  <si>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</si>
  <si>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</si>
  <si>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</si>
  <si>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</si>
  <si>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</si>
  <si>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</si>
  <si>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</si>
  <si>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</si>
  <si>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</si>
  <si>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</si>
  <si>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</si>
  <si>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</si>
  <si>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</si>
  <si>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</si>
  <si>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</si>
  <si>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</si>
  <si>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</si>
  <si>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</si>
  <si>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</si>
  <si>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</si>
  <si>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</si>
  <si>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</si>
  <si>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</si>
  <si>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</si>
  <si>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</si>
  <si>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</si>
  <si>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</si>
  <si>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</si>
  <si>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</si>
  <si>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</si>
  <si>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</si>
  <si>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</si>
  <si>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</si>
  <si>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</si>
  <si>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</si>
  <si>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</si>
  <si>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</si>
  <si>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</si>
  <si>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</si>
  <si>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</si>
  <si>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</si>
  <si>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</si>
  <si>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</si>
  <si>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</si>
  <si>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</si>
  <si>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</si>
  <si>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</si>
  <si>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</si>
  <si>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</si>
  <si>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</si>
  <si>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</si>
  <si>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</si>
  <si>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</si>
  <si>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</si>
  <si>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</si>
  <si>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</si>
  <si>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</si>
  <si>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</si>
  <si>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</si>
  <si>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</si>
  <si>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</si>
  <si>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</si>
  <si>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</si>
  <si>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</si>
  <si>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</si>
  <si>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</si>
  <si>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</si>
  <si>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</si>
  <si>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</si>
  <si>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</si>
  <si>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</si>
  <si>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</si>
  <si>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</si>
  <si>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</si>
  <si>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</si>
  <si>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</si>
  <si>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</si>
  <si>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</si>
  <si>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</si>
  <si>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</si>
  <si>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</si>
  <si>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</si>
  <si>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</si>
  <si>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</si>
  <si>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</si>
  <si>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</si>
  <si>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</si>
  <si>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</si>
  <si>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</si>
  <si>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</si>
  <si>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</si>
  <si>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</si>
  <si>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</si>
  <si>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</si>
  <si>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</si>
  <si>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</si>
  <si>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</si>
  <si>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</si>
  <si>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</si>
  <si>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</si>
  <si>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</si>
  <si>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</si>
  <si>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</si>
  <si>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</si>
  <si>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</si>
  <si>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</si>
  <si>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</si>
  <si>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</si>
  <si>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</si>
  <si>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</si>
  <si>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</si>
  <si>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</si>
  <si>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</si>
  <si>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</si>
  <si>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</si>
  <si>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</si>
  <si>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</si>
  <si>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</si>
  <si>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</si>
  <si>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</si>
  <si>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</si>
  <si>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</si>
  <si>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</si>
  <si>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</si>
  <si>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</si>
  <si>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</si>
  <si>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</si>
  <si>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</si>
  <si>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</si>
  <si>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</si>
  <si>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</si>
  <si>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</si>
  <si>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</si>
  <si>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</si>
  <si>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</si>
  <si>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</si>
  <si>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</si>
  <si>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</si>
  <si>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</si>
  <si>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</si>
  <si>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</si>
  <si>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</si>
  <si>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</si>
  <si>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</si>
  <si>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</si>
  <si>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</si>
  <si>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</si>
  <si>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</si>
  <si>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</si>
  <si>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</si>
  <si>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</si>
  <si>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</si>
  <si>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</si>
  <si>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</si>
  <si>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</si>
  <si>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</si>
  <si>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</si>
  <si>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</si>
  <si>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</si>
  <si>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</si>
  <si>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</si>
  <si>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</si>
  <si>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</si>
  <si>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</si>
  <si>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</si>
  <si>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</si>
  <si>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</si>
  <si>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</si>
  <si>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</si>
  <si>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</si>
  <si>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</si>
  <si>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</si>
  <si>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</si>
  <si>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</si>
  <si>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</si>
  <si>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</si>
  <si>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</si>
  <si>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</si>
  <si>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</si>
  <si>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</si>
  <si>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</si>
  <si>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</si>
  <si>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</si>
  <si>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</si>
  <si>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</si>
  <si>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</si>
  <si>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</si>
  <si>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</si>
  <si>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</si>
  <si>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</si>
  <si>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</si>
  <si>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</si>
  <si>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</si>
  <si>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</si>
  <si>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</si>
  <si>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</si>
  <si>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</si>
  <si>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</si>
  <si>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</si>
  <si>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</si>
  <si>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</si>
  <si>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</si>
  <si>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</si>
  <si>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</si>
  <si>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</si>
  <si>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</si>
  <si>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</si>
  <si>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</si>
  <si>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</si>
  <si>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</si>
  <si>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</si>
  <si>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</si>
  <si>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</si>
  <si>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</si>
  <si>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</si>
  <si>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</si>
  <si>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</si>
  <si>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</si>
  <si>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</si>
  <si>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</si>
  <si>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</si>
  <si>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</si>
  <si>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</si>
  <si>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</si>
  <si>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</si>
  <si>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</si>
  <si>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</si>
  <si>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</si>
  <si>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</si>
  <si>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</si>
  <si>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</si>
  <si>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</si>
  <si>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</si>
  <si>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</si>
  <si>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</si>
  <si>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</si>
  <si>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</si>
  <si>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</si>
  <si>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</si>
  <si>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</si>
  <si>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</si>
  <si>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</si>
  <si>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</si>
  <si>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</si>
  <si>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</si>
  <si>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</si>
  <si>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</si>
  <si>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</si>
  <si>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</si>
  <si>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</si>
  <si>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</si>
  <si>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</si>
  <si>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</si>
  <si>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</si>
  <si>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</si>
  <si>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</si>
  <si>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</si>
  <si>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</si>
  <si>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</si>
  <si>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</si>
  <si>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</si>
  <si>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</si>
  <si>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</si>
  <si>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</si>
  <si>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</si>
  <si>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</si>
  <si>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</si>
  <si>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</si>
  <si>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</si>
  <si>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</si>
  <si>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</si>
  <si>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</si>
  <si>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</si>
  <si>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</si>
  <si>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</si>
  <si>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</si>
  <si>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</si>
  <si>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</si>
  <si>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</si>
  <si>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</si>
  <si>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</si>
  <si>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</si>
  <si>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</si>
  <si>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</si>
  <si>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</si>
  <si>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</si>
  <si>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</si>
  <si>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</si>
  <si>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</si>
  <si>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</si>
  <si>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</si>
  <si>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</si>
  <si>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</si>
  <si>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</si>
  <si>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</si>
  <si>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</si>
  <si>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</si>
  <si>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</si>
  <si>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</si>
  <si>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</si>
  <si>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</si>
  <si>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</si>
  <si>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</si>
  <si>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</si>
  <si>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</si>
  <si>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</si>
  <si>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</si>
  <si>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</si>
  <si>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</si>
  <si>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</si>
  <si>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</si>
  <si>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</si>
  <si>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</si>
  <si>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</si>
  <si>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</si>
  <si>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</si>
  <si>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</si>
  <si>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</si>
  <si>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</si>
  <si>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</si>
  <si>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</si>
  <si>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</si>
  <si>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</si>
  <si>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</si>
  <si>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</si>
  <si>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</si>
  <si>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</si>
  <si>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</si>
  <si>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</si>
  <si>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</si>
  <si>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</si>
  <si>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</si>
  <si>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</si>
  <si>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</si>
  <si>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</si>
  <si>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</si>
  <si>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</si>
  <si>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</si>
  <si>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</si>
  <si>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</si>
  <si>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</si>
  <si>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</si>
  <si>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</si>
  <si>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</si>
  <si>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</si>
  <si>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</si>
  <si>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</si>
  <si>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</si>
  <si>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</si>
  <si>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</si>
  <si>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</si>
  <si>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</si>
  <si>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</si>
  <si>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</si>
  <si>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</si>
  <si>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</si>
  <si>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</si>
  <si>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</si>
  <si>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</si>
  <si>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</si>
  <si>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</si>
  <si>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</si>
  <si>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</si>
  <si>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</si>
  <si>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</si>
  <si>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</si>
  <si>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</si>
  <si>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</si>
  <si>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</si>
  <si>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</si>
  <si>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</si>
  <si>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</si>
  <si>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</si>
  <si>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</si>
  <si>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</si>
  <si>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</si>
  <si>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</si>
  <si>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</si>
  <si>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</si>
  <si>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</si>
  <si>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</si>
  <si>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</si>
  <si>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</si>
  <si>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</si>
  <si>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</si>
  <si>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</si>
  <si>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</si>
  <si>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</si>
  <si>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</si>
  <si>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</si>
  <si>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</si>
  <si>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</si>
  <si>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</si>
  <si>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</si>
  <si>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</si>
  <si>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</si>
  <si>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</si>
  <si>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</si>
  <si>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</si>
  <si>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</si>
  <si>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</si>
  <si>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</si>
  <si>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</si>
  <si>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</si>
  <si>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</si>
  <si>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</si>
  <si>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</si>
  <si>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</si>
  <si>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</si>
  <si>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</si>
  <si>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</si>
  <si>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</si>
  <si>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</si>
  <si>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</si>
  <si>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</si>
  <si>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</si>
  <si>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</si>
  <si>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</si>
  <si>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</si>
  <si>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</si>
  <si>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</si>
  <si>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</si>
  <si>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</si>
  <si>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</si>
  <si>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</si>
  <si>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</si>
  <si>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</si>
  <si>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</si>
  <si>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</si>
  <si>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</si>
  <si>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</si>
  <si>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</si>
  <si>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</si>
  <si>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</si>
  <si>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</si>
  <si>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</si>
  <si>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</si>
  <si>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</si>
  <si>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</si>
  <si>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</si>
  <si>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</si>
  <si>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</si>
  <si>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</si>
  <si>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</si>
  <si>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</si>
  <si>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</si>
  <si>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</si>
  <si>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</si>
  <si>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</si>
  <si>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</si>
  <si>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</si>
  <si>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</si>
  <si>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</si>
  <si>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</si>
  <si>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</si>
  <si>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</si>
  <si>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</si>
  <si>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</si>
  <si>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</si>
  <si>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</si>
  <si>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</si>
  <si>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</si>
  <si>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</si>
  <si>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</si>
  <si>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</si>
  <si>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</si>
  <si>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</si>
  <si>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</si>
  <si>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</si>
  <si>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</si>
  <si>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</si>
  <si>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</si>
  <si>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</si>
  <si>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</si>
  <si>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</si>
  <si>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</si>
  <si>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</si>
  <si>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</si>
  <si>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</si>
  <si>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</si>
  <si>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</si>
  <si>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</si>
  <si>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</si>
  <si>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</si>
  <si>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</si>
  <si>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</si>
  <si>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</si>
  <si>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</si>
  <si>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</si>
  <si>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</si>
  <si>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</si>
  <si>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</si>
  <si>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</si>
  <si>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</si>
  <si>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</si>
  <si>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</si>
  <si>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</si>
  <si>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</si>
  <si>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</si>
  <si>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</si>
  <si>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</si>
  <si>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</si>
  <si>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</si>
  <si>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</si>
  <si>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</si>
  <si>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</si>
  <si>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</si>
  <si>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</si>
  <si>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</si>
  <si>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</si>
  <si>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</si>
  <si>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</si>
  <si>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</si>
  <si>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</si>
  <si>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</si>
  <si>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</si>
  <si>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</si>
  <si>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</si>
  <si>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</si>
  <si>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</si>
  <si>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</si>
  <si>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</si>
  <si>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</si>
  <si>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</si>
  <si>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</si>
  <si>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</si>
  <si>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</si>
  <si>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</si>
  <si>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</si>
  <si>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</si>
  <si>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</si>
  <si>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</si>
  <si>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</si>
  <si>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</si>
  <si>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</si>
  <si>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</si>
  <si>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</si>
  <si>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</si>
  <si>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</si>
  <si>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</si>
  <si>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</si>
  <si>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</si>
  <si>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</si>
  <si>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</si>
  <si>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</si>
  <si>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</si>
  <si>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</si>
  <si>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</si>
  <si>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</si>
  <si>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</si>
  <si>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</si>
  <si>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</si>
  <si>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</si>
  <si>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</si>
  <si>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</si>
  <si>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</si>
  <si>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</si>
  <si>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</si>
  <si>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</si>
  <si>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</si>
  <si>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</si>
  <si>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</si>
  <si>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</si>
  <si>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</si>
  <si>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</si>
  <si>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</si>
  <si>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</si>
  <si>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</si>
  <si>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</si>
  <si>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</si>
  <si>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</si>
  <si>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</si>
  <si>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</si>
  <si>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</si>
  <si>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</si>
  <si>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</si>
  <si>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</si>
  <si>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</si>
  <si>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</si>
  <si>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</si>
  <si>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</si>
  <si>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</si>
  <si>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</si>
  <si>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</si>
  <si>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</si>
  <si>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</si>
  <si>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</si>
  <si>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</si>
  <si>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</si>
  <si>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</si>
  <si>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</si>
  <si>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</si>
  <si>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</si>
  <si>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</si>
  <si>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</si>
  <si>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</si>
  <si>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</si>
  <si>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</si>
  <si>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</si>
  <si>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</si>
  <si>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</si>
  <si>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</si>
  <si>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</si>
  <si>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</si>
  <si>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</si>
  <si>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</si>
  <si>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</si>
  <si>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</si>
  <si>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</si>
  <si>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</si>
  <si>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</si>
  <si>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</si>
  <si>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</si>
  <si>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</si>
  <si>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</si>
  <si>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</si>
  <si>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</si>
  <si>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</si>
  <si>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</si>
  <si>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</si>
  <si>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</si>
  <si>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</si>
  <si>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</si>
  <si>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</si>
  <si>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</si>
  <si>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</si>
  <si>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</si>
  <si>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</si>
  <si>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</si>
  <si>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</si>
  <si>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</si>
  <si>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</si>
  <si>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</si>
  <si>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</si>
  <si>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</si>
  <si>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</si>
  <si>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</si>
  <si>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</si>
  <si>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</si>
  <si>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</si>
  <si>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</si>
  <si>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</si>
  <si>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</si>
  <si>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</si>
  <si>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</si>
  <si>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</si>
  <si>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</si>
  <si>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</si>
  <si>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</si>
  <si>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</si>
  <si>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</si>
  <si>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</si>
  <si>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</si>
  <si>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</si>
  <si>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</si>
  <si>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</si>
  <si>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</si>
  <si>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</si>
  <si>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</si>
  <si>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</si>
  <si>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</si>
  <si>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</si>
  <si>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</si>
  <si>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</si>
  <si>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</si>
  <si>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</si>
  <si>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</si>
  <si>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</si>
  <si>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</si>
  <si>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</si>
  <si>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</si>
  <si>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</si>
  <si>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</si>
  <si>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</si>
  <si>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</si>
  <si>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</si>
  <si>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</si>
  <si>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</si>
  <si>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</si>
  <si>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</si>
  <si>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</si>
  <si>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</si>
  <si>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</si>
  <si>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</si>
  <si>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</si>
  <si>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</si>
  <si>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</si>
  <si>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</si>
  <si>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</si>
  <si>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</si>
  <si>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</si>
  <si>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</si>
  <si>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</si>
  <si>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</si>
  <si>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</si>
  <si>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</si>
  <si>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</si>
  <si>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</si>
  <si>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</si>
  <si>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</si>
  <si>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</si>
  <si>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</si>
  <si>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</si>
  <si>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</si>
  <si>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</si>
  <si>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</si>
  <si>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</si>
  <si>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</si>
  <si>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</si>
  <si>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</si>
  <si>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</si>
  <si>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</si>
  <si>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</si>
  <si>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</si>
  <si>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</si>
  <si>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</si>
  <si>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</si>
  <si>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</si>
  <si>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</si>
  <si>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</si>
  <si>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</si>
  <si>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</si>
  <si>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</si>
  <si>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</si>
  <si>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</si>
  <si>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</si>
  <si>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</si>
  <si>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</si>
  <si>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</si>
  <si>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</si>
  <si>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</si>
  <si>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</si>
  <si>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</si>
  <si>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</si>
  <si>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</si>
  <si>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</si>
  <si>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</si>
  <si>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</si>
  <si>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</si>
  <si>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</si>
  <si>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</si>
  <si>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</si>
  <si>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</si>
  <si>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</si>
  <si>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</si>
  <si>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</si>
  <si>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</si>
  <si>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</si>
  <si>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</si>
  <si>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</si>
  <si>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</si>
  <si>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</si>
  <si>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</si>
  <si>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</si>
  <si>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</si>
  <si>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</si>
  <si>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</si>
  <si>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</si>
  <si>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</si>
  <si>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</si>
  <si>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</si>
  <si>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</si>
  <si>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</si>
  <si>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</si>
  <si>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</si>
  <si>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</si>
  <si>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</si>
  <si>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</si>
  <si>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</si>
  <si>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</si>
  <si>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</si>
  <si>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</si>
  <si>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</si>
  <si>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</si>
  <si>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</si>
  <si>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</si>
  <si>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</si>
  <si>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</si>
  <si>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</si>
  <si>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</si>
  <si>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</si>
  <si>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</si>
  <si>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</si>
  <si>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</si>
  <si>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</si>
  <si>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</si>
  <si>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</si>
  <si>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</si>
  <si>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</si>
  <si>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</si>
  <si>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</si>
  <si>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</si>
  <si>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</si>
  <si>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</si>
  <si>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</si>
  <si>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</si>
  <si>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</si>
  <si>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</si>
  <si>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</si>
  <si>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</si>
  <si>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</si>
  <si>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</si>
  <si>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</si>
  <si>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</si>
  <si>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</si>
  <si>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</si>
  <si>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</si>
  <si>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</si>
  <si>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</si>
  <si>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</si>
  <si>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</si>
  <si>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</si>
  <si>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</si>
  <si>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</si>
  <si>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</si>
  <si>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</si>
  <si>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</si>
  <si>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</si>
  <si>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</si>
  <si>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</si>
  <si>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</si>
  <si>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</si>
  <si>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</si>
  <si>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</si>
  <si>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</si>
  <si>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</si>
  <si>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</si>
  <si>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</si>
  <si>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</si>
  <si>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</si>
  <si>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</si>
  <si>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</si>
  <si>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</si>
  <si>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</si>
  <si>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</si>
  <si>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</si>
  <si>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</si>
  <si>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</si>
  <si>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</si>
  <si>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</si>
  <si>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</si>
  <si>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</si>
  <si>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</si>
  <si>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</si>
  <si>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</si>
  <si>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</si>
  <si>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</si>
  <si>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</si>
  <si>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</si>
  <si>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</si>
  <si>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</si>
  <si>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</si>
  <si>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</si>
  <si>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</si>
  <si>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</si>
  <si>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</si>
  <si>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</si>
  <si>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</si>
  <si>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</si>
  <si>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</si>
  <si>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</si>
  <si>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</si>
  <si>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</si>
  <si>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</si>
  <si>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</si>
  <si>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</si>
  <si>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</si>
  <si>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</si>
  <si>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</si>
  <si>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</si>
  <si>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</si>
  <si>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</si>
  <si>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</si>
  <si>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</si>
  <si>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</si>
  <si>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</si>
  <si>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</si>
  <si>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</si>
  <si>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</si>
  <si>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</si>
  <si>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</si>
  <si>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</si>
  <si>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</si>
  <si>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</si>
  <si>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</si>
  <si>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</si>
  <si>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</si>
  <si>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</si>
  <si>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</si>
  <si>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</si>
  <si>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</si>
  <si>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</si>
  <si>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</si>
  <si>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</si>
  <si>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</si>
  <si>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</si>
  <si>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</si>
  <si>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</si>
  <si>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</si>
  <si>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</si>
  <si>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</si>
  <si>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</si>
  <si>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</si>
  <si>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</si>
  <si>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</si>
  <si>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</si>
  <si>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</si>
  <si>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</si>
  <si>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</si>
  <si>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</si>
  <si>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</si>
  <si>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</si>
  <si>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</si>
  <si>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</si>
  <si>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</si>
  <si>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</si>
  <si>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</si>
  <si>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</si>
  <si>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</si>
  <si>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</si>
  <si>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</si>
  <si>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</si>
  <si>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</si>
  <si>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</si>
  <si>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</si>
  <si>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</si>
  <si>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</si>
  <si>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</si>
  <si>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</si>
  <si>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</si>
  <si>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</si>
  <si>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</si>
  <si>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</si>
  <si>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</si>
  <si>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</si>
  <si>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</si>
  <si>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</si>
  <si>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</si>
  <si>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</si>
  <si>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</si>
  <si>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</si>
  <si>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</si>
  <si>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</si>
  <si>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</si>
  <si>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</si>
  <si>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</si>
  <si>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</si>
  <si>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</si>
  <si>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</si>
  <si>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</si>
  <si>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</si>
  <si>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</si>
  <si>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</si>
  <si>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</si>
  <si>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</si>
  <si>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</si>
  <si>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</si>
  <si>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</si>
  <si>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</si>
  <si>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</si>
  <si>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</si>
  <si>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</si>
  <si>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</si>
  <si>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</si>
  <si>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</si>
  <si>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</si>
  <si>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</si>
  <si>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</si>
  <si>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</si>
  <si>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</si>
  <si>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</si>
  <si>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</si>
  <si>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</si>
  <si>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</si>
  <si>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</si>
  <si>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</si>
  <si>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</si>
  <si>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</si>
  <si>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</si>
  <si>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</si>
  <si>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</si>
  <si>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</si>
  <si>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</si>
  <si>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</si>
  <si>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</si>
  <si>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</si>
  <si>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</si>
  <si>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</si>
  <si>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</si>
  <si>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</si>
  <si>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</si>
  <si>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</si>
  <si>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</si>
  <si>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</si>
  <si>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</si>
  <si>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</si>
  <si>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</si>
  <si>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</si>
  <si>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</si>
  <si>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</si>
  <si>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</si>
  <si>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</si>
  <si>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</si>
  <si>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</si>
  <si>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</si>
  <si>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</si>
  <si>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</si>
  <si>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</si>
  <si>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</si>
  <si>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</si>
  <si>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</si>
  <si>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</si>
  <si>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</si>
  <si>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</si>
  <si>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</si>
  <si>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</si>
  <si>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</si>
  <si>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</si>
  <si>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</si>
  <si>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</si>
  <si>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</si>
  <si>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</si>
  <si>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</si>
  <si>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</si>
  <si>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</si>
  <si>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</si>
  <si>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</si>
  <si>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</si>
  <si>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</si>
  <si>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</si>
  <si>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</si>
  <si>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</si>
  <si>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</si>
  <si>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</si>
  <si>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</si>
  <si>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</si>
  <si>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</si>
  <si>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</si>
  <si>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</si>
  <si>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</si>
  <si>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</si>
  <si>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</si>
  <si>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</si>
  <si>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</si>
  <si>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</si>
  <si>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</si>
  <si>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</si>
  <si>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</si>
  <si>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</si>
  <si>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</si>
  <si>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</si>
  <si>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</si>
  <si>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</si>
  <si>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</si>
  <si>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</si>
  <si>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</si>
  <si>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</si>
  <si>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</si>
  <si>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</si>
  <si>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</si>
  <si>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</si>
  <si>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</si>
  <si>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</si>
  <si>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</si>
  <si>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</si>
  <si>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</si>
  <si>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</si>
  <si>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</si>
  <si>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</si>
  <si>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</si>
  <si>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</si>
  <si>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</si>
  <si>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</si>
  <si>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</si>
  <si>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</si>
  <si>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</si>
  <si>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</si>
  <si>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</si>
  <si>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</si>
  <si>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</si>
  <si>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</si>
  <si>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</si>
  <si>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</si>
  <si>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</si>
  <si>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</si>
  <si>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</si>
  <si>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</si>
  <si>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</si>
  <si>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</si>
  <si>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</si>
  <si>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</si>
  <si>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</si>
  <si>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</si>
  <si>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</si>
  <si>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</si>
  <si>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</si>
  <si>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</si>
  <si>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</si>
  <si>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</si>
  <si>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</si>
  <si>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</si>
  <si>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</si>
  <si>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</si>
  <si>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</si>
  <si>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</si>
  <si>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</si>
  <si>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</si>
  <si>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</si>
  <si>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</si>
  <si>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</si>
  <si>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</si>
  <si>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</si>
  <si>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</si>
  <si>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</si>
  <si>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</si>
  <si>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</si>
  <si>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</si>
  <si>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</si>
  <si>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</si>
  <si>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</si>
  <si>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</si>
  <si>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</si>
  <si>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</si>
  <si>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</si>
  <si>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</si>
  <si>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</si>
  <si>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</si>
  <si>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</si>
  <si>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</si>
  <si>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</si>
  <si>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</si>
  <si>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</si>
  <si>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</si>
  <si>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</si>
  <si>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</si>
  <si>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</si>
  <si>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</si>
  <si>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</si>
  <si>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</si>
  <si>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</si>
  <si>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</si>
  <si>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</si>
  <si>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</si>
  <si>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</si>
  <si>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</si>
  <si>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</si>
  <si>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</si>
  <si>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</si>
  <si>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</si>
  <si>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</si>
  <si>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</si>
  <si>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</si>
  <si>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</si>
  <si>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</si>
  <si>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</si>
  <si>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</si>
  <si>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</si>
  <si>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</si>
  <si>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</si>
  <si>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</si>
  <si>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</si>
  <si>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</si>
  <si>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</si>
  <si>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</si>
  <si>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</si>
  <si>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</si>
  <si>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</si>
  <si>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</si>
  <si>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</si>
  <si>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</si>
  <si>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</si>
  <si>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</si>
  <si>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</si>
  <si>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</si>
  <si>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</si>
  <si>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</si>
  <si>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</si>
  <si>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</si>
  <si>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</si>
  <si>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</si>
  <si>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</si>
  <si>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</si>
  <si>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</si>
  <si>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</si>
  <si>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</si>
  <si>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</si>
  <si>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</si>
  <si>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</si>
  <si>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</si>
  <si>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</si>
  <si>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</si>
  <si>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</si>
  <si>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</si>
  <si>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</si>
  <si>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</si>
  <si>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</si>
  <si>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</si>
  <si>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</si>
  <si>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</si>
  <si>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</si>
  <si>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</si>
  <si>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</si>
  <si>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</si>
  <si>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</si>
  <si>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</si>
  <si>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</si>
  <si>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</si>
  <si>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</si>
  <si>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</si>
  <si>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</si>
  <si>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</si>
  <si>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</si>
  <si>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</si>
  <si>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</si>
  <si>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</si>
  <si>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</si>
  <si>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</si>
  <si>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</si>
  <si>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</si>
  <si>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</si>
  <si>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</si>
  <si>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</si>
  <si>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</si>
  <si>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</si>
  <si>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</si>
  <si>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</si>
  <si>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</si>
  <si>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</si>
  <si>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</si>
  <si>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</si>
  <si>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</si>
  <si>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</si>
  <si>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</si>
  <si>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</si>
  <si>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</si>
  <si>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</si>
  <si>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</si>
  <si>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</si>
  <si>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</si>
  <si>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</si>
  <si>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</si>
  <si>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</si>
  <si>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</si>
  <si>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</si>
  <si>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</si>
  <si>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</si>
  <si>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</si>
  <si>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</si>
  <si>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</si>
  <si>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</si>
  <si>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</si>
  <si>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</si>
  <si>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</si>
  <si>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</si>
  <si>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</si>
  <si>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</si>
  <si>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</si>
  <si>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</si>
  <si>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</si>
  <si>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</si>
  <si>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</si>
  <si>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</si>
  <si>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</si>
  <si>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</si>
  <si>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</si>
  <si>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</si>
  <si>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</si>
  <si>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</si>
  <si>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</si>
  <si>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</si>
  <si>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</si>
  <si>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</si>
  <si>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</si>
  <si>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</si>
  <si>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</si>
  <si>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</si>
  <si>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</si>
  <si>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</si>
  <si>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</si>
  <si>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</si>
  <si>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</si>
  <si>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</si>
  <si>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</si>
  <si>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</si>
  <si>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</si>
  <si>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</si>
  <si>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</si>
  <si>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</si>
  <si>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</si>
  <si>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</si>
  <si>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</si>
  <si>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</si>
  <si>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</si>
  <si>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</si>
  <si>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</si>
  <si>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</si>
  <si>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</si>
  <si>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</si>
  <si>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</si>
  <si>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</si>
  <si>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</si>
  <si>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</si>
  <si>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</si>
  <si>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</si>
  <si>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</si>
  <si>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</si>
  <si>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</si>
  <si>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</si>
  <si>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</si>
  <si>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</si>
  <si>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</si>
  <si>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</si>
  <si>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</si>
  <si>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</si>
  <si>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</si>
  <si>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</si>
  <si>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</si>
  <si>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</si>
  <si>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</si>
  <si>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</si>
  <si>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</si>
  <si>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</si>
  <si>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</si>
  <si>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</si>
  <si>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</si>
  <si>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</si>
  <si>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</si>
  <si>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</si>
  <si>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</si>
  <si>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</si>
  <si>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</si>
  <si>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</si>
  <si>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</si>
  <si>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</si>
  <si>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</si>
  <si>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</si>
  <si>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</si>
  <si>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</si>
  <si>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</si>
  <si>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</si>
  <si>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</si>
  <si>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</si>
  <si>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</si>
  <si>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</si>
  <si>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</si>
  <si>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</si>
  <si>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</si>
  <si>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</si>
  <si>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</si>
  <si>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</si>
  <si>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</si>
  <si>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</si>
  <si>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</si>
  <si>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</si>
  <si>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</si>
  <si>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</si>
  <si>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</si>
  <si>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</si>
  <si>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</si>
  <si>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</si>
  <si>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</si>
  <si>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</si>
  <si>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</si>
  <si>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</si>
  <si>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</si>
  <si>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</si>
  <si>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</si>
  <si>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</si>
  <si>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</si>
  <si>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</si>
  <si>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</si>
  <si>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</si>
  <si>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</si>
  <si>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</si>
  <si>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</si>
  <si>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</si>
  <si>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</si>
  <si>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</si>
  <si>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</si>
  <si>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</si>
  <si>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</si>
  <si>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</si>
  <si>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</si>
  <si>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</si>
  <si>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</si>
  <si>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</si>
  <si>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</si>
  <si>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</si>
  <si>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</si>
  <si>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</si>
  <si>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</si>
  <si>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</si>
  <si>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</si>
  <si>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</si>
  <si>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</si>
  <si>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</si>
  <si>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</si>
  <si>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</si>
  <si>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</si>
  <si>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</si>
  <si>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</si>
  <si>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</si>
  <si>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</si>
  <si>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</si>
  <si>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</si>
  <si>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</si>
  <si>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</si>
  <si>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</si>
  <si>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</si>
  <si>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</si>
  <si>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</si>
  <si>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</si>
  <si>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</si>
  <si>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</si>
  <si>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</si>
  <si>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</si>
  <si>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</si>
  <si>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</si>
  <si>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</si>
  <si>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</si>
  <si>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</si>
  <si>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</si>
  <si>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</si>
  <si>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</si>
  <si>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</si>
  <si>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</si>
  <si>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</si>
  <si>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</si>
  <si>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</si>
  <si>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</si>
  <si>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</si>
  <si>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</si>
  <si>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</si>
  <si>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</si>
  <si>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</si>
  <si>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</si>
  <si>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</si>
  <si>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</si>
  <si>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</si>
  <si>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</si>
  <si>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</si>
  <si>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</si>
  <si>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</si>
  <si>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</si>
  <si>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</si>
  <si>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</si>
  <si>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</si>
  <si>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</si>
  <si>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</si>
  <si>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</si>
  <si>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</si>
  <si>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</si>
  <si>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</si>
  <si>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</si>
  <si>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</si>
  <si>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</si>
  <si>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</si>
  <si>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</si>
  <si>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</si>
  <si>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</si>
  <si>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</si>
  <si>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</si>
  <si>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</si>
  <si>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</si>
  <si>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</si>
  <si>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</si>
  <si>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</si>
  <si>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</si>
  <si>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</si>
  <si>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</si>
  <si>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</si>
  <si>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</si>
  <si>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</si>
  <si>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</si>
  <si>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</si>
  <si>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</si>
  <si>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</si>
  <si>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</si>
  <si>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</si>
  <si>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</si>
  <si>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</si>
  <si>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</si>
  <si>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</si>
  <si>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</si>
  <si>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</si>
  <si>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</si>
  <si>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</si>
  <si>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</si>
  <si>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</si>
  <si>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</si>
  <si>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</si>
  <si>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</si>
  <si>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</si>
  <si>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</si>
  <si>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</si>
  <si>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</si>
  <si>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</si>
  <si>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</si>
  <si>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</si>
  <si>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</si>
  <si>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</si>
  <si>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</si>
  <si>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</si>
  <si>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</si>
  <si>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</si>
  <si>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</si>
  <si>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</si>
  <si>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</si>
  <si>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</si>
  <si>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</si>
  <si>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</si>
  <si>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</si>
  <si>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</si>
  <si>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</si>
  <si>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</si>
  <si>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</si>
  <si>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</si>
  <si>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</si>
  <si>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</si>
  <si>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</si>
  <si>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</si>
  <si>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</si>
  <si>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</si>
  <si>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</si>
  <si>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</si>
  <si>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</si>
  <si>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</si>
  <si>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</si>
  <si>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</si>
  <si>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</si>
  <si>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</si>
  <si>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</si>
  <si>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</si>
  <si>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</si>
  <si>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</si>
  <si>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</si>
  <si>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</si>
  <si>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</si>
  <si>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</si>
  <si>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</si>
  <si>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</si>
  <si>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</si>
  <si>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</si>
  <si>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</si>
  <si>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</si>
  <si>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</si>
  <si>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</si>
  <si>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</si>
  <si>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</si>
  <si>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</si>
  <si>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</si>
  <si>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</si>
  <si>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</si>
  <si>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</si>
  <si>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</si>
  <si>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</si>
  <si>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</si>
  <si>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</si>
  <si>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</si>
  <si>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</si>
  <si>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</si>
  <si>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</si>
  <si>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</si>
  <si>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</si>
  <si>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</si>
  <si>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</si>
  <si>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</si>
  <si>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</si>
  <si>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</si>
  <si>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</si>
  <si>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</si>
  <si>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</si>
  <si>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</si>
  <si>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</si>
  <si>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</si>
  <si>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</si>
  <si>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</si>
  <si>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</si>
  <si>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</si>
  <si>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</si>
  <si>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</si>
  <si>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</si>
  <si>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</si>
  <si>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</si>
  <si>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</si>
  <si>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</si>
  <si>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</si>
  <si>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</si>
  <si>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</si>
  <si>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</si>
  <si>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</si>
  <si>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</si>
  <si>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</si>
  <si>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</si>
  <si>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</si>
  <si>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</si>
  <si>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</si>
  <si>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</si>
  <si>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</si>
  <si>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</si>
  <si>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</si>
  <si>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</si>
  <si>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</si>
  <si>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</si>
  <si>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</si>
  <si>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</si>
  <si>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</si>
  <si>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</si>
  <si>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</si>
  <si>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</si>
  <si>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</si>
  <si>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</si>
  <si>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</si>
  <si>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</si>
  <si>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</si>
  <si>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</si>
  <si>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</si>
  <si>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</si>
  <si>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</si>
  <si>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</si>
  <si>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</si>
  <si>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</si>
  <si>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</si>
  <si>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</si>
  <si>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</si>
  <si>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</si>
  <si>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</si>
  <si>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</si>
  <si>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</si>
  <si>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</si>
  <si>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</si>
  <si>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</si>
  <si>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</si>
  <si>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</si>
  <si>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</si>
  <si>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</si>
  <si>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</si>
  <si>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</si>
  <si>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</si>
  <si>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</si>
  <si>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</si>
  <si>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</si>
  <si>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</si>
  <si>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</si>
  <si>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</si>
  <si>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</si>
  <si>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</si>
  <si>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</si>
  <si>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</si>
  <si>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</si>
  <si>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</si>
  <si>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</si>
  <si>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</si>
  <si>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</si>
  <si>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</si>
  <si>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</si>
  <si>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</si>
  <si>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</si>
  <si>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</si>
  <si>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</si>
  <si>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</si>
  <si>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</si>
  <si>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</si>
  <si>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</si>
  <si>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</si>
  <si>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</si>
  <si>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</si>
  <si>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</si>
  <si>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</si>
  <si>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</si>
  <si>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</si>
  <si>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</si>
  <si>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</si>
  <si>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</si>
  <si>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</si>
  <si>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</si>
  <si>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</si>
  <si>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</si>
  <si>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</si>
  <si>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</si>
  <si>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</si>
  <si>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</si>
  <si>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</si>
  <si>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</si>
  <si>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</si>
  <si>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</si>
  <si>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</si>
  <si>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</si>
  <si>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</si>
  <si>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</si>
  <si>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</si>
  <si>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</si>
  <si>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</si>
  <si>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</si>
  <si>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</si>
  <si>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</si>
  <si>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</si>
  <si>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</si>
  <si>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</si>
  <si>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</si>
  <si>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</si>
  <si>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</si>
  <si>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</si>
  <si>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</si>
  <si>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</si>
  <si>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</si>
  <si>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</si>
  <si>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</si>
  <si>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</si>
  <si>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</si>
  <si>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</si>
  <si>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</si>
  <si>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</si>
  <si>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</si>
  <si>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</si>
  <si>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</si>
  <si>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</si>
  <si>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</si>
  <si>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</si>
  <si>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</si>
  <si>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</si>
  <si>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</si>
  <si>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</si>
  <si>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</si>
  <si>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</si>
  <si>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</si>
  <si>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</si>
  <si>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</si>
  <si>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</si>
  <si>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</si>
  <si>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</si>
  <si>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</si>
  <si>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</si>
  <si>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</si>
  <si>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</si>
  <si>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</si>
  <si>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</si>
  <si>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</si>
  <si>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</si>
  <si>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</si>
  <si>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</si>
  <si>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</si>
  <si>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</si>
  <si>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</si>
  <si>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</si>
  <si>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</si>
  <si>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</si>
  <si>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</si>
  <si>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</si>
  <si>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</si>
  <si>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</si>
  <si>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</si>
  <si>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</si>
  <si>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</si>
  <si>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</si>
  <si>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</si>
  <si>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</si>
  <si>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</si>
  <si>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</si>
  <si>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</si>
  <si>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</si>
  <si>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</si>
  <si>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</si>
  <si>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</si>
  <si>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</si>
  <si>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</si>
  <si>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</si>
  <si>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</si>
  <si>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</si>
  <si>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</si>
  <si>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</si>
  <si>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</si>
  <si>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</si>
  <si>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</si>
  <si>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</si>
  <si>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</si>
  <si>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</si>
  <si>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</si>
  <si>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</si>
  <si>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</si>
  <si>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</si>
  <si>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</si>
  <si>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</si>
  <si>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</si>
  <si>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</si>
  <si>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</si>
  <si>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</si>
  <si>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</si>
  <si>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</si>
  <si>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</si>
  <si>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</si>
  <si>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</si>
  <si>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</si>
  <si>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</si>
  <si>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</si>
  <si>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</si>
  <si>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</si>
  <si>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</si>
  <si>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</si>
  <si>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</si>
  <si>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</si>
  <si>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</si>
  <si>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</si>
  <si>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</si>
  <si>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</si>
  <si>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</si>
  <si>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</si>
  <si>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</si>
  <si>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</si>
  <si>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</si>
  <si>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</si>
  <si>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</si>
  <si>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</si>
  <si>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</si>
  <si>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</si>
  <si>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</si>
  <si>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</si>
  <si>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</si>
  <si>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</si>
  <si>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</si>
  <si>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</si>
  <si>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</si>
  <si>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</si>
  <si>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</si>
  <si>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</si>
  <si>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</si>
  <si>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</si>
  <si>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</si>
  <si>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</si>
  <si>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</si>
  <si>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</si>
  <si>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</si>
  <si>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</si>
  <si>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</si>
  <si>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</si>
  <si>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</si>
  <si>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</si>
  <si>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</si>
  <si>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</si>
  <si>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</si>
  <si>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</si>
  <si>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</si>
  <si>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</si>
  <si>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</si>
  <si>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</si>
  <si>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</si>
  <si>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</si>
  <si>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</si>
  <si>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</si>
  <si>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</si>
  <si>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</si>
  <si>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</si>
  <si>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</si>
  <si>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</si>
  <si>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</si>
  <si>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</si>
  <si>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</si>
  <si>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</si>
  <si>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</si>
  <si>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</si>
  <si>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</si>
  <si>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</si>
  <si>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</si>
  <si>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</si>
  <si>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</si>
  <si>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</si>
  <si>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</si>
  <si>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</si>
  <si>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</si>
  <si>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</si>
  <si>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</si>
  <si>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</si>
  <si>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</si>
  <si>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</si>
  <si>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</si>
  <si>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</si>
  <si>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</si>
  <si>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</si>
  <si>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</si>
  <si>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</si>
  <si>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</si>
  <si>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</si>
  <si>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</si>
  <si>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</si>
  <si>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</si>
  <si>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</si>
  <si>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</si>
  <si>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</si>
  <si>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</si>
  <si>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</si>
  <si>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</si>
  <si>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</si>
  <si>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</si>
  <si>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</si>
  <si>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</si>
  <si>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</si>
  <si>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</si>
  <si>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</si>
  <si>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</si>
  <si>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</si>
  <si>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</si>
  <si>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</si>
  <si>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</si>
  <si>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</si>
  <si>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</si>
  <si>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</si>
  <si>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</si>
  <si>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</si>
  <si>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</si>
  <si>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</si>
  <si>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</si>
  <si>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</si>
  <si>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</si>
  <si>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</si>
  <si>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</si>
  <si>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</si>
  <si>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</si>
  <si>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</si>
  <si>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</si>
  <si>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</si>
  <si>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</si>
  <si>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</si>
  <si>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</si>
  <si>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</si>
  <si>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</si>
  <si>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</si>
  <si>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</si>
  <si>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</si>
  <si>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</si>
  <si>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</si>
  <si>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</si>
  <si>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</si>
  <si>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</si>
  <si>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</si>
  <si>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</si>
  <si>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</si>
  <si>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</si>
  <si>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</si>
  <si>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</si>
  <si>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</si>
  <si>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</si>
  <si>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</si>
  <si>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</si>
  <si>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</si>
  <si>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</si>
  <si>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</si>
  <si>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</si>
  <si>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</si>
  <si>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</si>
  <si>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</si>
  <si>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</si>
  <si>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</si>
  <si>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</si>
  <si>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</si>
  <si>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</si>
  <si>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</si>
  <si>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</si>
  <si>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</si>
  <si>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</si>
  <si>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</si>
  <si>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</si>
  <si>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</si>
  <si>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</si>
  <si>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</si>
  <si>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</si>
  <si>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</si>
  <si>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</si>
  <si>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</si>
  <si>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</si>
  <si>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</si>
  <si>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</si>
  <si>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</si>
  <si>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</si>
  <si>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</si>
  <si>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</si>
  <si>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</si>
  <si>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</si>
  <si>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</si>
  <si>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</si>
  <si>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</si>
  <si>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</si>
  <si>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</si>
  <si>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</si>
  <si>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</si>
  <si>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</si>
  <si>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</si>
  <si>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</si>
  <si>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</si>
  <si>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</si>
  <si>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</si>
  <si>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</si>
  <si>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</si>
  <si>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</si>
  <si>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</si>
  <si>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</si>
  <si>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</si>
  <si>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</si>
  <si>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</si>
  <si>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</si>
  <si>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</si>
  <si>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</si>
  <si>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</si>
  <si>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</si>
  <si>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</si>
  <si>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</si>
  <si>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</si>
  <si>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</si>
  <si>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</si>
  <si>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</si>
  <si>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</si>
  <si>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</si>
  <si>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</si>
  <si>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</si>
  <si>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</si>
  <si>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</si>
  <si>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</si>
  <si>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</si>
  <si>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</si>
  <si>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</si>
  <si>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</si>
  <si>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</si>
  <si>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</si>
  <si>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</si>
  <si>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</si>
  <si>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</si>
  <si>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</si>
  <si>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</si>
  <si>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</si>
  <si>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</si>
  <si>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</si>
  <si>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</si>
  <si>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</si>
  <si>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</si>
  <si>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</si>
  <si>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</si>
  <si>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</si>
  <si>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</si>
  <si>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</si>
  <si>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</si>
  <si>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</si>
  <si>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</si>
  <si>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</si>
  <si>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</si>
  <si>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</si>
  <si>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</si>
  <si>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</si>
  <si>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</si>
  <si>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</si>
  <si>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</si>
  <si>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</si>
  <si>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</si>
  <si>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</si>
  <si>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</si>
  <si>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</si>
  <si>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</si>
  <si>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</si>
  <si>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</si>
  <si>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</si>
  <si>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</si>
  <si>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</si>
  <si>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</si>
  <si>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</si>
  <si>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</si>
  <si>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</si>
  <si>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</si>
  <si>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</si>
  <si>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</si>
  <si>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</si>
  <si>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</si>
  <si>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</si>
  <si>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</si>
  <si>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</si>
  <si>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</si>
  <si>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</si>
  <si>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</si>
  <si>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</si>
  <si>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</si>
  <si>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</si>
  <si>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</si>
  <si>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</si>
  <si>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</si>
  <si>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</si>
  <si>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</si>
  <si>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</si>
  <si>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</si>
  <si>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</si>
  <si>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</si>
  <si>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</si>
  <si>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</si>
  <si>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</si>
  <si>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</si>
  <si>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</si>
  <si>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</si>
  <si>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</si>
  <si>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</si>
  <si>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</si>
  <si>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</si>
  <si>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</si>
  <si>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</si>
  <si>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</si>
  <si>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</si>
  <si>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</si>
  <si>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</si>
  <si>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</si>
  <si>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</si>
  <si>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</si>
  <si>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</si>
  <si>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</si>
  <si>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</si>
  <si>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</si>
  <si>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</si>
  <si>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</si>
  <si>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</si>
  <si>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</si>
  <si>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</si>
  <si>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</si>
  <si>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</si>
  <si>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</si>
  <si>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</si>
  <si>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</si>
  <si>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</si>
  <si>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</si>
  <si>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</si>
  <si>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</si>
  <si>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</si>
  <si>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</si>
  <si>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</si>
  <si>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</si>
  <si>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</si>
  <si>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</si>
  <si>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</si>
  <si>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</si>
  <si>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</si>
  <si>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</si>
  <si>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</si>
  <si>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</si>
  <si>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</si>
  <si>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</si>
  <si>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</si>
  <si>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</si>
  <si>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</si>
  <si>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</si>
  <si>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</si>
  <si>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</si>
  <si>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</si>
  <si>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</si>
  <si>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</si>
  <si>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</si>
  <si>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</si>
  <si>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</si>
  <si>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</si>
  <si>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</si>
  <si>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</si>
  <si>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</si>
  <si>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</si>
  <si>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</si>
  <si>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</si>
  <si>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</si>
  <si>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</si>
  <si>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</si>
  <si>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</si>
  <si>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</si>
  <si>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</si>
  <si>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</si>
  <si>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</si>
  <si>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</si>
  <si>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</si>
  <si>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</si>
  <si>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</si>
  <si>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</si>
  <si>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</si>
  <si>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</si>
  <si>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</si>
  <si>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</si>
  <si>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</si>
  <si>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</si>
  <si>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</si>
  <si>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</si>
  <si>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</si>
  <si>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</si>
  <si>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</si>
  <si>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</si>
  <si>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</si>
  <si>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</si>
  <si>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</si>
  <si>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</si>
  <si>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</si>
  <si>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</si>
  <si>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</si>
  <si>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</si>
  <si>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</si>
  <si>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</si>
  <si>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</si>
  <si>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</si>
  <si>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</si>
  <si>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</si>
  <si>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</si>
  <si>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</si>
  <si>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</si>
  <si>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</si>
  <si>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</si>
  <si>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</si>
  <si>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</si>
  <si>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</si>
  <si>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</si>
  <si>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</si>
  <si>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</si>
  <si>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</si>
  <si>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</si>
  <si>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</si>
  <si>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</si>
  <si>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</si>
  <si>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</si>
  <si>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</si>
  <si>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</si>
  <si>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</si>
  <si>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</si>
  <si>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</si>
  <si>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</si>
  <si>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</si>
  <si>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</si>
  <si>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</si>
  <si>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</si>
  <si>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</si>
  <si>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</si>
  <si>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</si>
  <si>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</si>
  <si>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</si>
  <si>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</si>
  <si>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</si>
  <si>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</si>
  <si>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</si>
  <si>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</si>
  <si>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</si>
  <si>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</si>
  <si>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</si>
  <si>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</si>
  <si>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</si>
  <si>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</si>
  <si>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</si>
  <si>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</si>
  <si>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</si>
  <si>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</si>
  <si>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</si>
  <si>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</si>
  <si>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</si>
  <si>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</si>
  <si>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</si>
  <si>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</si>
  <si>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</si>
  <si>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</si>
  <si>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</si>
  <si>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</si>
  <si>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</si>
  <si>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</si>
  <si>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</si>
  <si>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</si>
  <si>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</si>
  <si>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</si>
  <si>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</si>
  <si>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</si>
  <si>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</si>
  <si>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</si>
  <si>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</si>
  <si>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</si>
  <si>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</si>
  <si>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</si>
  <si>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</si>
  <si>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</si>
  <si>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</si>
  <si>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</si>
  <si>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</si>
  <si>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</si>
  <si>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</si>
  <si>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</si>
  <si>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</si>
  <si>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</si>
  <si>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</si>
  <si>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</si>
  <si>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</si>
  <si>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</si>
  <si>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</si>
  <si>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</si>
  <si>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</si>
  <si>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</si>
  <si>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</si>
  <si>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</si>
  <si>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</si>
  <si>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</si>
  <si>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</si>
  <si>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</si>
  <si>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</si>
  <si>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</si>
  <si>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</si>
  <si>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</si>
  <si>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</si>
  <si>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</si>
  <si>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</si>
  <si>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</si>
  <si>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</si>
  <si>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</si>
  <si>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</si>
  <si>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</si>
  <si>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</si>
  <si>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</si>
  <si>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</si>
  <si>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</si>
  <si>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</si>
  <si>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</si>
  <si>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</si>
  <si>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</si>
  <si>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</si>
  <si>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</si>
  <si>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</si>
  <si>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</si>
  <si>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</si>
  <si>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</si>
  <si>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</si>
  <si>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</si>
  <si>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</si>
  <si>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</si>
  <si>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</si>
  <si>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</si>
  <si>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</si>
  <si>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</si>
  <si>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</si>
  <si>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</si>
  <si>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</si>
  <si>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</si>
  <si>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</si>
  <si>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</si>
  <si>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</si>
  <si>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</si>
  <si>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</si>
  <si>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</si>
  <si>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</si>
  <si>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</si>
  <si>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</si>
  <si>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</si>
  <si>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</si>
  <si>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</si>
  <si>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</si>
  <si>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</si>
  <si>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</si>
  <si>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</si>
  <si>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</si>
  <si>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</si>
  <si>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</si>
  <si>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</si>
  <si>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</si>
  <si>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</si>
  <si>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</si>
  <si>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</si>
  <si>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</si>
  <si>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</si>
  <si>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</si>
  <si>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</si>
  <si>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</si>
  <si>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</si>
  <si>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</si>
  <si>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</si>
  <si>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</si>
  <si>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</si>
  <si>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</si>
  <si>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</si>
  <si>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</si>
  <si>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</si>
  <si>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</si>
  <si>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</si>
  <si>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</si>
  <si>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</si>
  <si>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</si>
  <si>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</si>
  <si>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</si>
  <si>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</si>
  <si>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</si>
  <si>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</si>
  <si>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</si>
  <si>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</si>
  <si>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</si>
  <si>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</si>
  <si>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</si>
  <si>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</si>
  <si>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</si>
  <si>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</si>
  <si>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</si>
  <si>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</si>
  <si>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</si>
  <si>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</si>
  <si>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</si>
  <si>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</si>
  <si>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</si>
  <si>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</si>
  <si>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</si>
  <si>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</si>
  <si>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</si>
  <si>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</si>
  <si>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</si>
  <si>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</si>
  <si>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</si>
  <si>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</si>
  <si>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</si>
  <si>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</si>
  <si>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</si>
  <si>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</si>
  <si>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</si>
  <si>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</si>
  <si>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</si>
  <si>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</si>
  <si>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</si>
  <si>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</si>
  <si>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</si>
  <si>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</si>
  <si>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</si>
  <si>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</si>
  <si>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</si>
  <si>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</si>
  <si>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</si>
  <si>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</si>
  <si>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</si>
  <si>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</si>
  <si>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</si>
  <si>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</si>
  <si>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</si>
  <si>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</si>
  <si>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</si>
  <si>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</si>
  <si>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</si>
  <si>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</si>
  <si>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</si>
  <si>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</si>
  <si>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</si>
  <si>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</si>
  <si>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</si>
  <si>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</si>
  <si>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</si>
  <si>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</si>
  <si>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</si>
  <si>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</si>
  <si>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</si>
  <si>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</si>
  <si>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</si>
  <si>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</si>
  <si>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</si>
  <si>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</si>
  <si>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</si>
  <si>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</si>
  <si>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</si>
  <si>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</si>
  <si>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</si>
  <si>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</si>
  <si>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</si>
  <si>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</si>
  <si>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</si>
  <si>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</si>
  <si>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</si>
  <si>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</si>
  <si>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</si>
  <si>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</si>
  <si>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</si>
  <si>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</si>
  <si>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</si>
  <si>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</si>
  <si>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</si>
  <si>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</si>
  <si>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</si>
  <si>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</si>
  <si>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</si>
  <si>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</si>
  <si>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</si>
  <si>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</si>
  <si>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</si>
  <si>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</si>
  <si>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</si>
  <si>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</si>
  <si>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</si>
  <si>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</si>
  <si>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</si>
  <si>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</si>
  <si>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</si>
  <si>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</si>
  <si>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</si>
  <si>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</si>
  <si>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</si>
  <si>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</si>
  <si>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</si>
  <si>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</si>
  <si>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</si>
  <si>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</si>
  <si>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</si>
  <si>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</si>
  <si>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</si>
  <si>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</si>
  <si>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</si>
  <si>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</si>
  <si>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</si>
  <si>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</si>
  <si>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</si>
  <si>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</si>
  <si>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</si>
  <si>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</si>
  <si>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</si>
  <si>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</si>
  <si>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</si>
  <si>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</si>
  <si>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</si>
  <si>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</si>
  <si>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</si>
  <si>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</si>
  <si>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</si>
  <si>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</si>
  <si>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</si>
  <si>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</si>
  <si>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</si>
  <si>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</si>
  <si>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</si>
  <si>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</si>
  <si>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</si>
  <si>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</si>
  <si>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</si>
  <si>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</si>
  <si>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</si>
  <si>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</si>
  <si>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</si>
  <si>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</si>
  <si>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</si>
  <si>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</si>
  <si>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</si>
  <si>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</si>
  <si>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</si>
  <si>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</si>
  <si>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</si>
  <si>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</si>
  <si>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</si>
  <si>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</si>
  <si>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</si>
  <si>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</si>
  <si>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</si>
  <si>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</si>
  <si>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</si>
  <si>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</si>
  <si>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</si>
  <si>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</si>
  <si>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</si>
  <si>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</si>
  <si>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</si>
  <si>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</si>
  <si>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</si>
  <si>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</si>
  <si>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</si>
  <si>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</si>
  <si>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</si>
  <si>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</si>
  <si>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</si>
  <si>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</si>
  <si>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</si>
  <si>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</si>
  <si>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</si>
  <si>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</si>
  <si>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</si>
  <si>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</si>
  <si>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</si>
  <si>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</si>
  <si>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</si>
  <si>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</si>
  <si>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</si>
  <si>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</si>
  <si>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</si>
  <si>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</si>
  <si>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</si>
  <si>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</si>
  <si>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</si>
  <si>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</si>
  <si>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</si>
  <si>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</si>
  <si>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</si>
  <si>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</si>
  <si>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</si>
  <si>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</si>
  <si>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</si>
  <si>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</si>
  <si>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</si>
  <si>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</si>
  <si>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</si>
  <si>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</si>
  <si>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</si>
  <si>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</si>
  <si>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</si>
  <si>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</si>
  <si>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</si>
  <si>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</si>
  <si>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</si>
  <si>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</si>
  <si>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</si>
  <si>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</si>
  <si>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</si>
  <si>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</si>
  <si>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</si>
  <si>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</si>
  <si>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</si>
  <si>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</si>
  <si>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</si>
  <si>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</si>
  <si>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</si>
  <si>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</si>
  <si>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</si>
  <si>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</si>
  <si>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</si>
  <si>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</si>
  <si>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</si>
  <si>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</si>
  <si>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</si>
  <si>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</si>
  <si>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</si>
  <si>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</si>
  <si>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</si>
  <si>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</si>
  <si>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</si>
  <si>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</si>
  <si>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</si>
  <si>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</si>
  <si>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</si>
  <si>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</si>
  <si>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</si>
  <si>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</si>
  <si>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</si>
  <si>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</si>
  <si>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</si>
  <si>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</si>
  <si>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</si>
  <si>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</si>
  <si>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</si>
  <si>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</si>
  <si>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</si>
  <si>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</si>
  <si>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</si>
  <si>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</si>
  <si>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</si>
  <si>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</si>
  <si>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</si>
  <si>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</si>
  <si>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</si>
  <si>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</si>
  <si>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</si>
  <si>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</si>
  <si>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</si>
  <si>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</si>
  <si>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</si>
  <si>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</si>
  <si>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</si>
  <si>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</si>
  <si>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</si>
  <si>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</si>
  <si>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</si>
  <si>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</si>
  <si>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</si>
  <si>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</si>
  <si>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</si>
  <si>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</si>
  <si>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</si>
  <si>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</si>
  <si>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</si>
  <si>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</si>
  <si>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</si>
  <si>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</si>
  <si>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</si>
  <si>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</si>
  <si>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</si>
  <si>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</si>
  <si>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</si>
  <si>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</si>
  <si>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</si>
  <si>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</si>
  <si>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</si>
  <si>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</si>
  <si>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</si>
  <si>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</si>
  <si>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</si>
  <si>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</si>
  <si>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</si>
  <si>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</si>
  <si>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</si>
  <si>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</si>
  <si>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</si>
  <si>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</si>
  <si>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</si>
  <si>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</si>
  <si>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</si>
  <si>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</si>
  <si>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</si>
  <si>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</si>
  <si>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</si>
  <si>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</si>
  <si>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</si>
  <si>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</si>
  <si>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</si>
  <si>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</si>
  <si>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</si>
  <si>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</si>
  <si>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</si>
  <si>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</si>
  <si>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</si>
  <si>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</si>
  <si>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</si>
  <si>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</si>
  <si>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</si>
  <si>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</si>
  <si>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</si>
  <si>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</si>
  <si>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</si>
  <si>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</si>
  <si>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</si>
  <si>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</si>
  <si>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</si>
  <si>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</si>
  <si>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</si>
  <si>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</si>
  <si>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</si>
  <si>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</si>
  <si>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</si>
  <si>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</si>
  <si>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</si>
  <si>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</si>
  <si>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</si>
  <si>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</si>
  <si>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</si>
  <si>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</si>
  <si>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</si>
  <si>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</si>
  <si>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</si>
  <si>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</si>
  <si>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</si>
  <si>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</si>
  <si>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</si>
  <si>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</si>
  <si>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</si>
  <si>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</si>
  <si>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</si>
  <si>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</si>
  <si>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</si>
  <si>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</si>
  <si>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</si>
  <si>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</si>
  <si>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</si>
  <si>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</si>
  <si>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</si>
  <si>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</si>
  <si>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</si>
  <si>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</si>
  <si>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</si>
  <si>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</si>
  <si>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</si>
  <si>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</si>
  <si>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</si>
  <si>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</si>
  <si>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</si>
  <si>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</si>
  <si>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</si>
  <si>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</si>
  <si>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</si>
  <si>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</si>
  <si>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</si>
  <si>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</si>
  <si>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</si>
  <si>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</si>
  <si>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</si>
  <si>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</si>
  <si>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</si>
  <si>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</si>
  <si>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</si>
  <si>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</si>
  <si>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</si>
  <si>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</si>
  <si>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</si>
  <si>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</si>
  <si>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</si>
  <si>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</si>
  <si>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</si>
  <si>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</si>
  <si>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</si>
  <si>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</si>
  <si>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</si>
  <si>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</si>
  <si>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</si>
  <si>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</si>
  <si>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</si>
  <si>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</si>
  <si>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</si>
  <si>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</si>
  <si>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</si>
  <si>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</si>
  <si>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</si>
  <si>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</si>
  <si>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</si>
  <si>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</si>
  <si>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</si>
  <si>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</si>
  <si>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</si>
  <si>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</si>
  <si>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</si>
  <si>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</si>
  <si>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</si>
  <si>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</si>
  <si>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</si>
  <si>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</si>
  <si>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</si>
  <si>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</si>
  <si>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</si>
  <si>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</si>
  <si>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</si>
  <si>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</si>
  <si>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</si>
  <si>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</si>
  <si>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</si>
  <si>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</si>
  <si>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</si>
  <si>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</si>
  <si>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</si>
  <si>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</si>
  <si>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</si>
  <si>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</si>
  <si>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</si>
  <si>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</si>
  <si>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</si>
  <si>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</si>
  <si>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</si>
  <si>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</si>
  <si>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</si>
  <si>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</si>
  <si>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</si>
  <si>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</si>
  <si>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</si>
  <si>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</si>
  <si>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</si>
  <si>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</si>
  <si>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</si>
  <si>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</si>
  <si>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</si>
  <si>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</si>
  <si>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</si>
  <si>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</si>
  <si>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</si>
  <si>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</si>
  <si>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</si>
  <si>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</si>
  <si>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</si>
  <si>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</si>
  <si>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</si>
  <si>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</si>
  <si>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</si>
  <si>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</si>
  <si>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</si>
  <si>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</si>
  <si>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</si>
  <si>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</si>
  <si>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</si>
  <si>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</si>
  <si>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</si>
  <si>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</si>
  <si>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</si>
  <si>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</si>
  <si>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</si>
  <si>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</si>
  <si>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</si>
  <si>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</si>
  <si>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</si>
  <si>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</si>
  <si>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</si>
  <si>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</si>
  <si>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</si>
  <si>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</si>
  <si>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</si>
  <si>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</si>
  <si>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</si>
  <si>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</si>
  <si>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</si>
  <si>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</si>
  <si>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</si>
  <si>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</si>
  <si>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</si>
  <si>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</si>
  <si>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</si>
  <si>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</si>
  <si>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</si>
  <si>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</si>
  <si>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</si>
  <si>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</si>
  <si>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</si>
  <si>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</si>
  <si>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</si>
  <si>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</si>
  <si>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</si>
  <si>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</si>
  <si>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</si>
  <si>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</si>
  <si>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</si>
  <si>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</si>
  <si>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</si>
  <si>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</si>
  <si>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</si>
  <si>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</si>
  <si>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</si>
  <si>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</si>
  <si>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</si>
  <si>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</si>
  <si>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</si>
  <si>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</si>
  <si>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</si>
  <si>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</si>
  <si>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</si>
  <si>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</si>
  <si>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</si>
  <si>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</si>
  <si>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</si>
  <si>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</si>
  <si>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</si>
  <si>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</si>
  <si>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</si>
  <si>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</si>
  <si>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</si>
  <si>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</si>
  <si>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</si>
  <si>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</si>
  <si>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</si>
  <si>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</si>
  <si>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</si>
  <si>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</si>
  <si>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</si>
  <si>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</si>
  <si>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</si>
  <si>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</si>
  <si>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</si>
  <si>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</si>
  <si>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</si>
  <si>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</si>
  <si>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</si>
  <si>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</si>
  <si>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</si>
  <si>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</si>
  <si>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</si>
  <si>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</si>
  <si>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</si>
  <si>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</si>
  <si>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</si>
  <si>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</si>
  <si>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</si>
  <si>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</si>
  <si>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</si>
  <si>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</si>
  <si>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</si>
  <si>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</si>
  <si>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</si>
  <si>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</si>
  <si>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</si>
  <si>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</si>
  <si>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</si>
  <si>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</si>
  <si>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</si>
  <si>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</si>
  <si>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</si>
  <si>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</si>
  <si>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</si>
  <si>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</si>
  <si>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</si>
  <si>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</si>
  <si>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</si>
  <si>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</si>
  <si>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</si>
  <si>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</si>
  <si>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</si>
  <si>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</si>
  <si>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</si>
  <si>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</si>
  <si>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</si>
  <si>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</si>
  <si>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</si>
  <si>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</si>
  <si>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</si>
  <si>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</si>
  <si>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</si>
  <si>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</si>
  <si>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</si>
  <si>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</si>
  <si>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</si>
  <si>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</si>
  <si>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</si>
  <si>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</si>
  <si>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</si>
  <si>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</si>
  <si>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</si>
  <si>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</si>
  <si>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</si>
  <si>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</si>
  <si>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</si>
  <si>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</si>
  <si>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</si>
  <si>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</si>
  <si>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</si>
  <si>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</si>
  <si>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</si>
  <si>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</si>
  <si>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</si>
  <si>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</si>
  <si>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</si>
  <si>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</si>
  <si>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</si>
  <si>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</si>
  <si>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</si>
  <si>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</si>
  <si>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</si>
  <si>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</si>
  <si>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</si>
  <si>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</si>
  <si>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</si>
  <si>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</si>
  <si>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</si>
  <si>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</si>
  <si>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</si>
  <si>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</si>
  <si>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</si>
  <si>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</si>
  <si>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</si>
  <si>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</si>
  <si>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</si>
  <si>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</si>
  <si>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</si>
  <si>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</si>
  <si>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</si>
  <si>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</si>
  <si>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</si>
  <si>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</si>
  <si>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</si>
  <si>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</si>
  <si>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</si>
  <si>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</si>
  <si>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</si>
  <si>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</si>
  <si>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</si>
  <si>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</si>
  <si>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</si>
  <si>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</si>
  <si>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</si>
  <si>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</si>
  <si>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</si>
  <si>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</si>
  <si>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</si>
  <si>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</si>
  <si>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</si>
  <si>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</si>
  <si>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</si>
  <si>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</si>
  <si>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</si>
  <si>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</si>
  <si>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</si>
  <si>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</si>
  <si>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</si>
  <si>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</si>
  <si>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</si>
  <si>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</si>
  <si>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</si>
  <si>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</si>
  <si>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</si>
  <si>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</si>
  <si>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</si>
  <si>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</si>
  <si>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</si>
  <si>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</si>
  <si>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</si>
  <si>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</si>
  <si>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</si>
  <si>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</si>
  <si>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</si>
  <si>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</si>
  <si>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</si>
  <si>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</si>
  <si>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</si>
  <si>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</si>
  <si>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</si>
  <si>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</si>
  <si>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</si>
  <si>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</si>
  <si>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</si>
  <si>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</si>
  <si>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</si>
  <si>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</si>
  <si>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</si>
  <si>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</si>
  <si>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</si>
  <si>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</si>
  <si>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</si>
  <si>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</si>
  <si>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</si>
  <si>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</si>
  <si>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</si>
  <si>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</si>
  <si>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</si>
  <si>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</si>
  <si>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</si>
  <si>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</si>
  <si>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</si>
  <si>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</si>
  <si>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</si>
  <si>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</si>
  <si>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</si>
  <si>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</si>
  <si>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</si>
  <si>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</si>
  <si>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</si>
  <si>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</si>
  <si>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</si>
  <si>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</si>
  <si>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</si>
  <si>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</si>
  <si>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</si>
  <si>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</si>
  <si>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</si>
  <si>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</si>
  <si>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</si>
  <si>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</si>
  <si>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</si>
  <si>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</si>
  <si>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</si>
  <si>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</si>
  <si>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</si>
  <si>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</si>
  <si>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</si>
  <si>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</si>
  <si>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</si>
  <si>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</si>
  <si>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</si>
  <si>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</si>
  <si>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</si>
  <si>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</si>
  <si>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</si>
  <si>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</si>
  <si>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</si>
  <si>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</si>
  <si>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</si>
  <si>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</si>
  <si>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</si>
  <si>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</si>
  <si>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</si>
  <si>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</si>
  <si>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</si>
  <si>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</si>
  <si>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</si>
  <si>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</si>
  <si>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</si>
  <si>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</si>
  <si>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</si>
  <si>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</si>
  <si>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</si>
  <si>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</si>
  <si>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</si>
  <si>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</si>
  <si>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</si>
  <si>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</si>
  <si>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</si>
  <si>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</si>
  <si>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</si>
  <si>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</si>
  <si>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</si>
  <si>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</si>
  <si>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</si>
  <si>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</si>
  <si>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</si>
  <si>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</si>
  <si>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</si>
  <si>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</si>
  <si>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</si>
  <si>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</si>
  <si>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</si>
  <si>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</si>
  <si>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</si>
  <si>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</si>
  <si>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</si>
  <si>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</si>
  <si>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</si>
  <si>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</si>
  <si>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</si>
  <si>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</si>
  <si>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</si>
  <si>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</si>
  <si>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</si>
  <si>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</si>
  <si>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</si>
  <si>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</si>
  <si>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</si>
  <si>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</si>
  <si>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</si>
  <si>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</si>
  <si>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</si>
  <si>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</si>
  <si>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</si>
  <si>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</si>
  <si>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</si>
  <si>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</si>
  <si>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</si>
  <si>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</si>
  <si>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</si>
  <si>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</si>
  <si>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</si>
  <si>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</si>
  <si>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</si>
  <si>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</si>
  <si>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</si>
  <si>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</si>
  <si>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</si>
  <si>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</si>
  <si>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</si>
  <si>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</si>
  <si>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</si>
  <si>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</si>
  <si>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</si>
  <si>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</si>
  <si>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</si>
  <si>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</si>
  <si>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</si>
  <si>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</si>
  <si>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</si>
  <si>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</si>
  <si>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</si>
  <si>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</si>
  <si>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</si>
  <si>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</si>
  <si>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</si>
  <si>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</si>
  <si>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</si>
  <si>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</si>
  <si>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</si>
  <si>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</si>
  <si>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</si>
  <si>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</si>
  <si>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</si>
  <si>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</si>
  <si>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</si>
  <si>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</si>
  <si>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</si>
  <si>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</si>
  <si>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</si>
  <si>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</si>
  <si>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</si>
  <si>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</si>
  <si>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</si>
  <si>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</si>
  <si>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</si>
  <si>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</si>
  <si>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</si>
  <si>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</si>
  <si>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</si>
  <si>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</si>
  <si>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</si>
  <si>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</si>
  <si>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</si>
  <si>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</si>
  <si>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</si>
  <si>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</si>
  <si>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</si>
  <si>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</si>
  <si>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</si>
  <si>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</si>
  <si>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</si>
  <si>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</si>
  <si>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</si>
  <si>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</si>
  <si>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</si>
  <si>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</si>
  <si>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</si>
  <si>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</si>
  <si>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</si>
  <si>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</si>
  <si>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</si>
  <si>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</si>
  <si>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</si>
  <si>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</si>
  <si>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</si>
  <si>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</si>
  <si>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</si>
  <si>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</si>
  <si>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</si>
  <si>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</si>
  <si>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</si>
  <si>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</si>
  <si>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</si>
  <si>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</si>
  <si>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</si>
  <si>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</si>
  <si>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</si>
  <si>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</si>
  <si>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</si>
  <si>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</si>
  <si>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</si>
  <si>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</si>
  <si>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</si>
  <si>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</si>
  <si>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</si>
  <si>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</si>
  <si>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</si>
  <si>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</si>
  <si>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</si>
  <si>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</si>
  <si>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</si>
  <si>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</si>
  <si>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</si>
  <si>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</si>
  <si>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</si>
  <si>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</si>
  <si>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</si>
  <si>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</si>
  <si>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</si>
  <si>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</si>
  <si>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</si>
  <si>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</si>
  <si>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</si>
  <si>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</si>
  <si>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</si>
  <si>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</si>
  <si>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</si>
  <si>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</si>
  <si>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</si>
  <si>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</si>
  <si>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</si>
  <si>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</si>
  <si>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</si>
  <si>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</si>
  <si>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</si>
  <si>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</si>
  <si>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</si>
  <si>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</si>
  <si>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</si>
  <si>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</si>
  <si>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</si>
  <si>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</si>
  <si>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</si>
  <si>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</si>
  <si>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</si>
  <si>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</si>
  <si>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</si>
  <si>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</si>
  <si>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</si>
  <si>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</si>
  <si>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</si>
  <si>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</si>
  <si>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</si>
  <si>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</si>
  <si>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</si>
  <si>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</si>
  <si>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</si>
  <si>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</si>
  <si>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</si>
  <si>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</si>
  <si>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</si>
  <si>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</si>
  <si>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</si>
  <si>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</si>
  <si>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</si>
  <si>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</si>
  <si>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</si>
  <si>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</si>
  <si>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</si>
  <si>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</si>
  <si>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</si>
  <si>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</si>
  <si>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</si>
  <si>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</si>
  <si>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</si>
  <si>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</si>
  <si>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</si>
  <si>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</si>
  <si>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</si>
  <si>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</si>
  <si>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</si>
  <si>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</si>
  <si>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</si>
  <si>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</si>
  <si>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</si>
  <si>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</si>
  <si>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</si>
  <si>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</si>
  <si>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</si>
  <si>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</si>
  <si>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</si>
  <si>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</si>
  <si>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</si>
  <si>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</si>
  <si>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</si>
  <si>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</si>
  <si>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</si>
  <si>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</si>
  <si>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</si>
  <si>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</si>
  <si>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</si>
  <si>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</si>
  <si>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</si>
  <si>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</si>
  <si>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</si>
  <si>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</si>
  <si>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</si>
  <si>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</si>
  <si>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</si>
  <si>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</si>
  <si>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</si>
  <si>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</si>
  <si>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</si>
  <si>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</si>
  <si>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</si>
  <si>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</si>
  <si>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</si>
  <si>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</si>
  <si>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</si>
  <si>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</si>
  <si>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</si>
  <si>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</si>
  <si>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</si>
  <si>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</si>
  <si>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</si>
  <si>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</si>
  <si>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</si>
  <si>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</si>
  <si>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</si>
  <si>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</si>
  <si>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</si>
  <si>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</si>
  <si>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</si>
  <si>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</si>
  <si>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</si>
  <si>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</si>
  <si>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</si>
  <si>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</si>
  <si>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</si>
  <si>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</si>
  <si>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</si>
  <si>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</si>
  <si>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</si>
  <si>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</si>
  <si>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</si>
  <si>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</si>
  <si>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</si>
  <si>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</si>
  <si>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</si>
  <si>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</si>
  <si>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</si>
  <si>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</si>
  <si>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</si>
  <si>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</si>
  <si>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</si>
  <si>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</si>
  <si>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</si>
  <si>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</si>
  <si>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</si>
  <si>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</si>
  <si>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</si>
  <si>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</si>
  <si>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</si>
  <si>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</si>
  <si>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</si>
  <si>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</si>
  <si>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</si>
  <si>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</si>
  <si>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</si>
  <si>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</si>
  <si>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</si>
  <si>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</si>
  <si>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</si>
  <si>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</si>
  <si>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</si>
  <si>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</si>
  <si>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</si>
  <si>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</si>
  <si>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</si>
  <si>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</si>
  <si>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</si>
  <si>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</si>
  <si>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</si>
  <si>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</si>
  <si>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</si>
  <si>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</si>
  <si>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</si>
  <si>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</si>
  <si>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</si>
  <si>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</si>
  <si>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</si>
  <si>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</si>
  <si>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</si>
  <si>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</si>
  <si>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</si>
  <si>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</si>
  <si>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</si>
  <si>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</si>
  <si>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</si>
  <si>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</si>
  <si>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</si>
  <si>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</si>
  <si>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</si>
  <si>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</si>
  <si>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</si>
  <si>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</si>
  <si>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</si>
  <si>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</si>
  <si>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</si>
  <si>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</si>
  <si>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</si>
  <si>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</si>
  <si>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</si>
  <si>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</si>
  <si>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</si>
  <si>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</si>
  <si>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</si>
  <si>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</si>
  <si>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</si>
  <si>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</si>
  <si>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</si>
  <si>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</si>
  <si>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</si>
  <si>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</si>
  <si>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</si>
  <si>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</si>
  <si>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</si>
  <si>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</si>
  <si>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</si>
  <si>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</si>
  <si>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</si>
  <si>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</si>
  <si>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</si>
  <si>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</si>
  <si>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</si>
  <si>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</si>
  <si>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</si>
  <si>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</si>
  <si>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</si>
  <si>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</si>
  <si>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</si>
  <si>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</si>
  <si>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</si>
  <si>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</si>
  <si>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</si>
  <si>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</si>
  <si>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</si>
  <si>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</si>
  <si>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</si>
  <si>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</si>
  <si>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</si>
  <si>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</si>
  <si>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</si>
  <si>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</si>
  <si>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</si>
  <si>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</si>
  <si>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</si>
  <si>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</si>
  <si>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</si>
  <si>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</si>
  <si>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</si>
  <si>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</si>
  <si>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</si>
  <si>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</si>
  <si>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</si>
  <si>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</si>
  <si>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</si>
  <si>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</si>
  <si>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</si>
  <si>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</si>
  <si>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</si>
  <si>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</si>
  <si>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</si>
  <si>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</si>
  <si>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</si>
  <si>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</si>
  <si>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</si>
  <si>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</si>
  <si>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</si>
  <si>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</si>
  <si>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</si>
  <si>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</si>
  <si>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</si>
  <si>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</si>
  <si>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</si>
  <si>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</si>
  <si>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</si>
  <si>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</si>
  <si>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</si>
  <si>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</si>
  <si>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</si>
  <si>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</si>
  <si>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</si>
  <si>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</si>
  <si>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</si>
  <si>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</si>
  <si>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</si>
  <si>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</si>
  <si>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</si>
  <si>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</si>
  <si>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</si>
  <si>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</si>
  <si>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</si>
  <si>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</si>
  <si>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</si>
  <si>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</si>
  <si>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</si>
  <si>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</si>
  <si>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</si>
  <si>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</si>
  <si>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</si>
  <si>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</si>
  <si>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</si>
  <si>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</si>
  <si>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</si>
  <si>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</si>
  <si>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</si>
  <si>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</si>
  <si>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</si>
  <si>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</si>
  <si>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</si>
  <si>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</si>
  <si>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</si>
  <si>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</si>
  <si>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</si>
  <si>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</si>
  <si>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</si>
  <si>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</si>
  <si>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</si>
  <si>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</si>
  <si>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</si>
  <si>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</si>
  <si>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</si>
  <si>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</si>
  <si>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</si>
  <si>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</si>
  <si>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</si>
  <si>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</si>
  <si>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</si>
  <si>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</si>
  <si>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</si>
  <si>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</si>
  <si>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</si>
  <si>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</si>
  <si>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</si>
  <si>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</si>
  <si>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</si>
  <si>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</si>
  <si>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</si>
  <si>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</si>
  <si>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</si>
  <si>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</si>
  <si>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</si>
  <si>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</si>
  <si>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</si>
  <si>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</si>
  <si>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</si>
  <si>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</si>
  <si>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</si>
  <si>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</si>
  <si>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</si>
  <si>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</si>
  <si>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</si>
  <si>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</si>
  <si>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</si>
  <si>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</si>
  <si>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</si>
  <si>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</si>
  <si>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</si>
  <si>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</si>
  <si>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</si>
  <si>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</si>
  <si>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</si>
  <si>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</si>
  <si>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</si>
  <si>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</si>
  <si>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</si>
  <si>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</si>
  <si>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</si>
  <si>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</si>
  <si>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</si>
  <si>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</si>
  <si>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</si>
  <si>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</si>
  <si>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</si>
  <si>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</si>
  <si>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</si>
  <si>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</si>
  <si>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</si>
  <si>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</si>
  <si>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</si>
  <si>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</si>
  <si>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</si>
  <si>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</si>
  <si>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</si>
  <si>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</si>
  <si>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</si>
  <si>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</si>
  <si>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</si>
  <si>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</si>
  <si>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</si>
  <si>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</si>
  <si>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</si>
  <si>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</si>
  <si>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</si>
  <si>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</si>
  <si>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</si>
  <si>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</si>
  <si>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</si>
  <si>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</si>
  <si>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</si>
  <si>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</si>
  <si>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</si>
  <si>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</si>
  <si>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</si>
  <si>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</si>
  <si>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</si>
  <si>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</si>
  <si>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</si>
  <si>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</si>
  <si>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</si>
  <si>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</si>
  <si>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</si>
  <si>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</si>
  <si>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</si>
  <si>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</si>
  <si>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</si>
  <si>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</si>
  <si>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</si>
  <si>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</si>
  <si>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</si>
  <si>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</si>
  <si>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</si>
  <si>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</si>
  <si>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</si>
  <si>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</si>
  <si>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</si>
  <si>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</si>
  <si>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</si>
  <si>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</si>
  <si>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</si>
  <si>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</si>
  <si>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</si>
  <si>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</si>
  <si>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</si>
  <si>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</si>
  <si>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</si>
  <si>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</si>
  <si>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</si>
  <si>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</si>
  <si>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</si>
  <si>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</si>
  <si>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</si>
  <si>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</si>
  <si>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</si>
  <si>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</si>
  <si>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</si>
  <si>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</si>
  <si>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</si>
  <si>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</si>
  <si>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</si>
  <si>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</si>
  <si>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</si>
  <si>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</si>
  <si>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</si>
  <si>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</si>
  <si>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</si>
  <si>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</si>
  <si>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</si>
  <si>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</si>
  <si>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</si>
  <si>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</si>
  <si>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</si>
  <si>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</si>
  <si>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</si>
  <si>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</si>
  <si>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</si>
  <si>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</si>
  <si>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</si>
  <si>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</si>
  <si>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</si>
  <si>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</si>
  <si>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</si>
  <si>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</si>
  <si>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</si>
  <si>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</si>
  <si>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</si>
  <si>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</si>
  <si>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</si>
  <si>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</si>
  <si>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</si>
  <si>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</si>
  <si>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</si>
  <si>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</si>
  <si>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</si>
  <si>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</si>
  <si>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</si>
  <si>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</si>
  <si>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</si>
  <si>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</si>
  <si>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</si>
  <si>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</si>
  <si>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</si>
  <si>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</si>
  <si>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</si>
  <si>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</si>
  <si>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</si>
  <si>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</si>
  <si>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</si>
  <si>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</si>
  <si>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</si>
  <si>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</si>
  <si>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</si>
  <si>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</si>
  <si>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</si>
  <si>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</si>
  <si>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</si>
  <si>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</si>
  <si>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</si>
  <si>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</si>
  <si>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</si>
  <si>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</si>
  <si>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</si>
  <si>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</si>
  <si>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</si>
  <si>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</si>
  <si>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</si>
  <si>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</si>
  <si>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</si>
  <si>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</si>
  <si>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</si>
  <si>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</si>
  <si>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</si>
  <si>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</si>
  <si>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</si>
  <si>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</si>
  <si>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</si>
  <si>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</si>
  <si>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</si>
  <si>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</si>
  <si>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</si>
  <si>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</si>
  <si>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</si>
  <si>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</si>
  <si>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</si>
  <si>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</si>
  <si>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</si>
  <si>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</si>
  <si>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</si>
  <si>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</si>
  <si>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</si>
  <si>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</si>
  <si>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</si>
  <si>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</si>
  <si>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</si>
  <si>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</si>
  <si>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</si>
  <si>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</si>
  <si>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</si>
  <si>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</si>
  <si>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</si>
  <si>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</si>
  <si>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</si>
  <si>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</si>
  <si>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</si>
  <si>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</si>
  <si>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</si>
  <si>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</si>
  <si>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</si>
  <si>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</si>
  <si>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</si>
  <si>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</si>
  <si>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</si>
  <si>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</si>
  <si>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</si>
  <si>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</si>
  <si>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</si>
  <si>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</si>
  <si>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</si>
  <si>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</si>
  <si>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</si>
  <si>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</si>
  <si>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</si>
  <si>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</si>
  <si>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</si>
  <si>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</si>
  <si>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</si>
  <si>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</si>
  <si>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</si>
  <si>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</si>
  <si>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</si>
  <si>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</si>
  <si>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</si>
  <si>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</si>
  <si>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</si>
  <si>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</si>
  <si>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</si>
  <si>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</si>
  <si>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</si>
  <si>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</si>
  <si>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</si>
  <si>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</si>
  <si>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</si>
  <si>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</si>
  <si>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</si>
  <si>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</si>
  <si>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</si>
  <si>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</si>
  <si>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</si>
  <si>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</si>
  <si>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</si>
  <si>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</si>
  <si>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</si>
  <si>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</si>
  <si>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</si>
  <si>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</si>
  <si>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</si>
  <si>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</si>
  <si>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</si>
  <si>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</si>
  <si>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</si>
  <si>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</si>
  <si>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</si>
  <si>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</si>
  <si>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</si>
  <si>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</si>
  <si>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</si>
  <si>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</si>
  <si>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</si>
  <si>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</si>
  <si>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</si>
  <si>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</si>
  <si>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</si>
  <si>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</si>
  <si>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</si>
  <si>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</si>
  <si>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</si>
  <si>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</si>
  <si>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</si>
  <si>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</si>
  <si>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</si>
  <si>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</si>
  <si>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</si>
  <si>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</si>
  <si>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</si>
  <si>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</si>
  <si>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</si>
  <si>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</si>
  <si>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</si>
  <si>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</si>
  <si>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</si>
  <si>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</si>
  <si>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</si>
  <si>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</si>
  <si>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</si>
  <si>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</si>
  <si>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</si>
  <si>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</si>
  <si>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</si>
  <si>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</si>
  <si>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</si>
  <si>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</si>
  <si>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</si>
  <si>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</si>
  <si>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</si>
  <si>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</si>
  <si>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</si>
  <si>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</si>
  <si>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</si>
  <si>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</si>
  <si>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</si>
  <si>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</si>
  <si>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</si>
  <si>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</si>
  <si>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</si>
  <si>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</si>
  <si>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</si>
  <si>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</si>
  <si>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</si>
  <si>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</si>
  <si>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</si>
  <si>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</si>
  <si>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</si>
  <si>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</si>
  <si>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</si>
  <si>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</si>
  <si>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</si>
  <si>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</si>
  <si>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</si>
  <si>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</si>
  <si>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</si>
  <si>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</si>
  <si>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</si>
  <si>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</si>
  <si>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</si>
  <si>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</si>
  <si>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</si>
  <si>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</si>
  <si>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</si>
  <si>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</si>
  <si>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</si>
  <si>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</si>
  <si>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</si>
  <si>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</si>
  <si>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</si>
  <si>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</si>
  <si>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</si>
  <si>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</si>
  <si>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</si>
  <si>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</si>
  <si>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</si>
  <si>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</si>
  <si>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</si>
  <si>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</si>
  <si>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</si>
  <si>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</si>
  <si>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</si>
  <si>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</si>
  <si>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</si>
  <si>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</si>
  <si>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</si>
  <si>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</si>
  <si>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</si>
  <si>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</si>
  <si>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</si>
  <si>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</si>
  <si>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</si>
  <si>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</si>
  <si>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</si>
  <si>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</si>
  <si>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</si>
  <si>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</si>
  <si>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</si>
  <si>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</si>
  <si>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</si>
  <si>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</si>
  <si>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</si>
  <si>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</si>
  <si>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</si>
  <si>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</si>
  <si>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</si>
  <si>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</si>
  <si>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</si>
  <si>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</si>
  <si>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</si>
  <si>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</si>
  <si>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</si>
  <si>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</si>
  <si>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</si>
  <si>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</si>
  <si>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</si>
  <si>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</si>
  <si>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</si>
  <si>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</si>
  <si>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</si>
  <si>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</si>
  <si>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</si>
  <si>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</si>
  <si>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</si>
  <si>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</si>
  <si>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</si>
  <si>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</si>
  <si>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</si>
  <si>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</si>
  <si>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</si>
  <si>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</si>
  <si>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</si>
  <si>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</si>
  <si>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</si>
  <si>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</si>
  <si>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</si>
  <si>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</si>
  <si>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</si>
  <si>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</si>
  <si>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</si>
  <si>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</si>
  <si>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</si>
  <si>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</si>
  <si>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</si>
  <si>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</si>
  <si>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</si>
  <si>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</si>
  <si>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</si>
  <si>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</si>
  <si>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</si>
  <si>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</si>
  <si>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</si>
  <si>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</si>
  <si>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</si>
  <si>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</si>
  <si>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</si>
  <si>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</si>
  <si>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</si>
  <si>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</si>
  <si>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</si>
  <si>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</si>
  <si>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</si>
  <si>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</si>
  <si>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</si>
  <si>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</si>
  <si>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</si>
  <si>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</si>
  <si>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</si>
  <si>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</si>
  <si>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</si>
  <si>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</si>
  <si>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</si>
  <si>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</si>
  <si>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</si>
  <si>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</si>
  <si>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</si>
  <si>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</si>
  <si>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</si>
  <si>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</si>
  <si>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</si>
  <si>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</si>
  <si>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</si>
  <si>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</si>
  <si>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</si>
  <si>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</si>
  <si>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</si>
  <si>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</si>
  <si>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</si>
  <si>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</si>
  <si>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</si>
  <si>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</si>
  <si>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</si>
  <si>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</si>
  <si>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</si>
  <si>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</si>
  <si>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</si>
  <si>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</si>
  <si>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</si>
  <si>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</si>
  <si>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</si>
  <si>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</si>
  <si>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</si>
  <si>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</si>
  <si>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</si>
  <si>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</si>
  <si>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</si>
  <si>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</si>
  <si>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</si>
  <si>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</si>
  <si>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</si>
  <si>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</si>
  <si>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</si>
  <si>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</si>
  <si>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</si>
  <si>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</si>
  <si>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</si>
  <si>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</si>
  <si>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</si>
  <si>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</si>
  <si>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</si>
  <si>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</si>
  <si>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</si>
  <si>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</si>
  <si>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</si>
  <si>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</si>
  <si>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</si>
  <si>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</si>
  <si>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</si>
  <si>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</si>
  <si>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</si>
  <si>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</si>
  <si>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</si>
  <si>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</si>
  <si>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</si>
  <si>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</si>
  <si>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</si>
  <si>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</si>
  <si>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</si>
  <si>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</si>
  <si>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</si>
  <si>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</si>
  <si>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</si>
  <si>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</si>
  <si>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</si>
  <si>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</si>
  <si>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</si>
  <si>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</si>
  <si>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</si>
  <si>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</si>
  <si>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</si>
  <si>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</si>
  <si>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</si>
  <si>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</si>
  <si>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</si>
  <si>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</si>
  <si>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</si>
  <si>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</si>
  <si>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</si>
  <si>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</si>
  <si>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</si>
  <si>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</si>
  <si>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</si>
  <si>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</si>
  <si>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</si>
  <si>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</si>
  <si>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</si>
  <si>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</si>
  <si>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</si>
  <si>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</si>
  <si>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</si>
  <si>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</si>
  <si>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</si>
  <si>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</si>
  <si>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</si>
  <si>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</si>
  <si>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</si>
  <si>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</si>
  <si>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</si>
  <si>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</si>
  <si>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</si>
  <si>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</si>
  <si>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</si>
  <si>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</si>
  <si>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</si>
  <si>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</si>
  <si>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</si>
  <si>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</si>
  <si>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</si>
  <si>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</si>
  <si>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</si>
  <si>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</si>
  <si>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</si>
  <si>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</si>
  <si>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</si>
  <si>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</si>
  <si>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</si>
  <si>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</si>
  <si>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</si>
  <si>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</si>
  <si>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</si>
  <si>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</si>
  <si>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</si>
  <si>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</si>
  <si>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</si>
  <si>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</si>
  <si>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</si>
  <si>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</si>
  <si>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</si>
  <si>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</si>
  <si>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</si>
  <si>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</si>
  <si>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</si>
  <si>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</si>
  <si>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</si>
  <si>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</si>
  <si>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</si>
  <si>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</si>
  <si>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</si>
  <si>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</si>
  <si>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</si>
  <si>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</si>
  <si>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</si>
  <si>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</si>
  <si>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</si>
  <si>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</si>
  <si>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</si>
  <si>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</si>
  <si>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</si>
  <si>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</si>
  <si>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</si>
  <si>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</si>
  <si>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</si>
  <si>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</si>
  <si>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</si>
  <si>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</si>
  <si>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</si>
  <si>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</si>
  <si>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</si>
  <si>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</si>
  <si>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</si>
  <si>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</si>
  <si>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</si>
  <si>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</si>
  <si>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</si>
  <si>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</si>
  <si>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</si>
  <si>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</si>
  <si>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</si>
  <si>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</si>
  <si>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</si>
  <si>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</si>
  <si>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</si>
  <si>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</si>
  <si>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</si>
  <si>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</si>
  <si>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</si>
  <si>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</si>
  <si>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</si>
  <si>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</si>
  <si>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</si>
  <si>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</si>
  <si>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</si>
  <si>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</si>
  <si>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</si>
  <si>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</si>
  <si>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</si>
  <si>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</si>
  <si>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</si>
  <si>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</si>
  <si>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</si>
  <si>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</si>
  <si>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</si>
  <si>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</si>
  <si>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</si>
  <si>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</si>
  <si>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</si>
  <si>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</si>
  <si>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</si>
  <si>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</si>
  <si>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</si>
  <si>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</si>
  <si>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</si>
  <si>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</si>
  <si>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</si>
  <si>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</si>
  <si>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</si>
  <si>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</si>
  <si>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</si>
  <si>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</si>
  <si>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</si>
  <si>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</si>
  <si>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</si>
  <si>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</si>
  <si>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</si>
  <si>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</si>
  <si>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</si>
  <si>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</si>
  <si>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</si>
  <si>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</si>
  <si>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</si>
  <si>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</si>
  <si>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</si>
  <si>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</si>
  <si>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</si>
  <si>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</si>
  <si>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</si>
  <si>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</si>
  <si>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</si>
  <si>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</si>
  <si>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</si>
  <si>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</si>
  <si>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</si>
  <si>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</si>
  <si>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</si>
  <si>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</si>
  <si>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</si>
  <si>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</si>
  <si>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</si>
  <si>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</si>
  <si>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</si>
  <si>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</si>
  <si>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</si>
  <si>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</si>
  <si>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</si>
  <si>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</si>
  <si>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</si>
  <si>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</si>
  <si>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</si>
  <si>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</si>
  <si>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</si>
  <si>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</si>
  <si>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</si>
  <si>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</si>
  <si>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</si>
  <si>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</si>
  <si>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</si>
  <si>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</si>
  <si>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</si>
  <si>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</si>
  <si>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</si>
  <si>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</si>
  <si>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</si>
  <si>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</si>
  <si>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</si>
  <si>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</si>
  <si>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</si>
  <si>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</si>
  <si>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</si>
  <si>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</si>
  <si>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</si>
  <si>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</si>
  <si>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</si>
  <si>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</si>
  <si>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</si>
  <si>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</si>
  <si>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</si>
  <si>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</si>
  <si>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</si>
  <si>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</si>
  <si>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</si>
  <si>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</si>
  <si>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</si>
  <si>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</si>
  <si>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</si>
  <si>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</si>
  <si>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</si>
  <si>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</si>
  <si>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</si>
  <si>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</si>
  <si>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</si>
  <si>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</si>
  <si>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</si>
  <si>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</si>
  <si>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</si>
  <si>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</si>
  <si>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</si>
  <si>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</si>
  <si>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</si>
  <si>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</si>
  <si>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</si>
  <si>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</si>
  <si>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</si>
  <si>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</si>
  <si>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</si>
  <si>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</si>
  <si>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</si>
  <si>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</si>
  <si>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</si>
  <si>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</si>
  <si>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</si>
  <si>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</si>
  <si>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</si>
  <si>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</si>
  <si>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</si>
  <si>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</si>
  <si>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</si>
  <si>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</si>
  <si>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</si>
  <si>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</si>
  <si>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</si>
  <si>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</si>
  <si>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</si>
  <si>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</si>
  <si>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</si>
  <si>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</si>
  <si>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</si>
  <si>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</si>
  <si>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</si>
  <si>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</si>
  <si>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</si>
  <si>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</si>
  <si>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</si>
  <si>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</si>
  <si>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</si>
  <si>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</si>
  <si>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</si>
  <si>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</si>
  <si>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</si>
  <si>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</si>
  <si>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</si>
  <si>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</si>
  <si>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</si>
  <si>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</si>
  <si>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</si>
  <si>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</si>
  <si>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</si>
  <si>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</si>
  <si>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</si>
  <si>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</si>
  <si>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</si>
  <si>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</si>
  <si>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</si>
  <si>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</si>
  <si>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</si>
  <si>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</si>
  <si>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</si>
  <si>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</si>
  <si>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</si>
  <si>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</si>
  <si>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</si>
  <si>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</si>
  <si>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</si>
  <si>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</si>
  <si>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</si>
  <si>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</si>
  <si>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</si>
  <si>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</si>
  <si>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</si>
  <si>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</si>
  <si>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</si>
  <si>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</si>
  <si>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</si>
  <si>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</si>
  <si>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</si>
  <si>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</si>
  <si>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</si>
  <si>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</si>
  <si>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</si>
  <si>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</si>
  <si>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</si>
  <si>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</si>
  <si>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</si>
  <si>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</si>
  <si>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</si>
  <si>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</si>
  <si>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</si>
  <si>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</si>
  <si>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</si>
  <si>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</si>
  <si>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</si>
  <si>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</si>
  <si>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</si>
  <si>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</si>
  <si>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</si>
  <si>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</si>
  <si>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</si>
  <si>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</si>
  <si>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</si>
  <si>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</si>
  <si>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</si>
  <si>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</si>
  <si>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</si>
  <si>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</si>
  <si>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</si>
  <si>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</si>
  <si>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</si>
  <si>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</si>
  <si>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</si>
  <si>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</si>
  <si>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</si>
  <si>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</si>
  <si>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</si>
  <si>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</si>
  <si>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</si>
  <si>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</si>
  <si>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</si>
  <si>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</si>
  <si>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</si>
  <si>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</si>
  <si>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</si>
  <si>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</si>
  <si>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</si>
  <si>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</si>
  <si>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</si>
  <si>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</si>
  <si>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</si>
  <si>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</si>
  <si>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</si>
  <si>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</si>
  <si>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</si>
  <si>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</si>
  <si>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</si>
  <si>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</si>
  <si>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</si>
  <si>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</si>
  <si>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</si>
  <si>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</si>
  <si>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</si>
  <si>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</si>
  <si>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</si>
  <si>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</si>
  <si>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</si>
  <si>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</si>
  <si>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</si>
  <si>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</si>
  <si>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</si>
  <si>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</si>
  <si>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</si>
  <si>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</si>
  <si>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</si>
  <si>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</si>
  <si>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</si>
  <si>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</si>
  <si>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</si>
  <si>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</si>
  <si>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</si>
  <si>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</si>
  <si>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</si>
  <si>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</si>
  <si>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</si>
  <si>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</si>
  <si>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</si>
  <si>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</si>
  <si>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</si>
  <si>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</si>
  <si>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</si>
  <si>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</si>
  <si>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</si>
  <si>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</si>
  <si>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</si>
  <si>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</si>
  <si>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</si>
  <si>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</si>
  <si>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</si>
  <si>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</si>
  <si>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</si>
  <si>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</si>
  <si>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</si>
  <si>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</si>
  <si>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</si>
  <si>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</si>
  <si>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</si>
  <si>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</si>
  <si>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</si>
  <si>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</si>
  <si>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</si>
  <si>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</si>
  <si>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</si>
  <si>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</si>
  <si>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</si>
  <si>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</si>
  <si>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</si>
  <si>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</si>
  <si>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</si>
  <si>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</si>
  <si>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</si>
  <si>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</si>
  <si>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</si>
  <si>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</si>
  <si>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</si>
  <si>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</si>
  <si>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</si>
  <si>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</si>
  <si>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</si>
  <si>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</si>
  <si>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</si>
  <si>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</si>
  <si>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</si>
  <si>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</si>
  <si>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</si>
  <si>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</si>
  <si>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</si>
  <si>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</si>
  <si>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</si>
  <si>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</si>
  <si>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</si>
  <si>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</si>
  <si>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</si>
  <si>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</si>
  <si>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</si>
  <si>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</si>
  <si>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</si>
  <si>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</si>
  <si>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</si>
  <si>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</si>
  <si>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</si>
  <si>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</si>
  <si>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</si>
  <si>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</si>
  <si>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</si>
  <si>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</si>
  <si>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</si>
  <si>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</si>
  <si>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</si>
  <si>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</si>
  <si>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</si>
  <si>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</si>
  <si>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</si>
  <si>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</si>
  <si>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</si>
  <si>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</si>
  <si>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</si>
  <si>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</si>
  <si>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</si>
  <si>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</si>
  <si>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</si>
  <si>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</si>
  <si>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</si>
  <si>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</si>
  <si>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</si>
  <si>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</si>
  <si>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</si>
  <si>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</si>
  <si>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</si>
  <si>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</si>
  <si>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</si>
  <si>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</si>
  <si>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</si>
  <si>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</si>
  <si>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</si>
  <si>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</si>
  <si>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</si>
  <si>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</si>
  <si>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</si>
  <si>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</si>
  <si>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</si>
  <si>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</si>
  <si>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</si>
  <si>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</si>
  <si>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</si>
  <si>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</si>
  <si>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</si>
  <si>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</si>
  <si>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</si>
  <si>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</si>
  <si>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</si>
  <si>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</si>
  <si>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</si>
  <si>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</si>
  <si>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</si>
  <si>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</si>
  <si>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</si>
  <si>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</si>
  <si>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</si>
  <si>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</si>
  <si>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</si>
  <si>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</si>
  <si>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</si>
  <si>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</si>
  <si>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</si>
  <si>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</si>
  <si>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</si>
  <si>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</si>
  <si>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</si>
  <si>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</si>
  <si>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</si>
  <si>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</si>
  <si>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</si>
  <si>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</si>
  <si>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</si>
  <si>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</si>
  <si>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</si>
  <si>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</si>
  <si>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</si>
  <si>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</si>
  <si>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</si>
  <si>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</si>
  <si>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</si>
  <si>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</si>
  <si>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</si>
  <si>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</si>
  <si>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</si>
  <si>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</si>
  <si>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</si>
  <si>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</si>
  <si>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</si>
  <si>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</si>
  <si>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</si>
  <si>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</si>
  <si>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</si>
  <si>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</si>
  <si>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</si>
  <si>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</si>
  <si>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</si>
  <si>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</si>
  <si>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</si>
  <si>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</si>
  <si>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</si>
  <si>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</si>
  <si>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</si>
  <si>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</si>
  <si>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</si>
  <si>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</si>
  <si>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</si>
  <si>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</si>
  <si>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</si>
  <si>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</si>
  <si>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</si>
  <si>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</si>
  <si>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</si>
  <si>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</si>
  <si>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</si>
  <si>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</si>
  <si>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</si>
  <si>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</si>
  <si>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</si>
  <si>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</si>
  <si>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</si>
  <si>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</si>
  <si>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</si>
  <si>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</si>
  <si>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</si>
  <si>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</si>
  <si>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</si>
  <si>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</si>
  <si>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</si>
  <si>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</si>
  <si>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</si>
  <si>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</si>
  <si>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</si>
  <si>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</si>
  <si>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</si>
  <si>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</si>
  <si>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</si>
  <si>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</si>
  <si>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</si>
  <si>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</si>
  <si>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</si>
  <si>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</si>
  <si>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</si>
  <si>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</si>
  <si>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</si>
  <si>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</si>
  <si>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</si>
  <si>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</si>
  <si>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</si>
  <si>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</si>
  <si>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</si>
  <si>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</si>
  <si>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</si>
  <si>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</si>
  <si>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</si>
  <si>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</si>
  <si>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</si>
  <si>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</si>
  <si>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</si>
  <si>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</si>
  <si>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</si>
  <si>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</si>
  <si>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</si>
  <si>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</si>
  <si>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</si>
  <si>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</si>
  <si>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</si>
  <si>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</si>
  <si>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</si>
  <si>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</si>
  <si>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</si>
  <si>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</si>
  <si>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</si>
  <si>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</si>
  <si>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</si>
  <si>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</si>
  <si>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</si>
  <si>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</si>
  <si>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</si>
  <si>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</si>
  <si>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</si>
  <si>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</si>
  <si>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</si>
  <si>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</si>
  <si>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</si>
  <si>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</si>
  <si>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</si>
  <si>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</si>
  <si>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</si>
  <si>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</si>
  <si>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</si>
  <si>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</si>
  <si>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</si>
  <si>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</si>
  <si>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</si>
  <si>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</si>
  <si>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</si>
  <si>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</si>
  <si>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</si>
  <si>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</si>
  <si>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</si>
  <si>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</si>
  <si>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</si>
  <si>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</si>
  <si>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</si>
  <si>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</si>
  <si>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</si>
  <si>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</si>
  <si>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</si>
  <si>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</si>
  <si>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</si>
  <si>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</si>
  <si>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</si>
  <si>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</si>
  <si>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</si>
  <si>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</si>
  <si>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</si>
  <si>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</si>
  <si>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</si>
  <si>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</si>
  <si>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</si>
  <si>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</si>
  <si>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</si>
  <si>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</si>
  <si>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</si>
  <si>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</si>
  <si>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</si>
  <si>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</si>
  <si>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</si>
  <si>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</si>
  <si>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</si>
  <si>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</si>
  <si>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</si>
  <si>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</si>
  <si>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</si>
  <si>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</si>
  <si>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</si>
  <si>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</si>
  <si>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</si>
  <si>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</si>
  <si>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</si>
  <si>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</si>
  <si>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</si>
  <si>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</si>
  <si>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</si>
  <si>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</si>
  <si>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</si>
  <si>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</si>
  <si>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</si>
  <si>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</si>
  <si>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</si>
  <si>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</si>
  <si>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</si>
  <si>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</si>
  <si>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</si>
  <si>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</si>
  <si>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</si>
  <si>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</si>
  <si>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</si>
  <si>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</si>
  <si>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</si>
  <si>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</si>
  <si>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</si>
  <si>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</si>
  <si>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</si>
  <si>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</si>
  <si>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</si>
  <si>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</si>
  <si>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</si>
  <si>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</si>
  <si>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</si>
  <si>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</si>
  <si>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</si>
  <si>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</si>
  <si>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</si>
  <si>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</si>
  <si>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</si>
  <si>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</si>
  <si>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</si>
  <si>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</si>
  <si>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</si>
  <si>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</si>
  <si>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</si>
  <si>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</si>
  <si>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</si>
  <si>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</si>
  <si>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</si>
  <si>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</si>
  <si>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</si>
  <si>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</si>
  <si>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</si>
  <si>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</si>
  <si>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</si>
  <si>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</si>
  <si>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</si>
  <si>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</si>
  <si>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</si>
  <si>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</si>
  <si>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</si>
  <si>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</si>
  <si>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</si>
  <si>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</si>
  <si>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</si>
  <si>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</si>
  <si>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</si>
  <si>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</si>
  <si>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</si>
  <si>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</si>
  <si>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</si>
  <si>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</si>
  <si>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</si>
  <si>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</si>
  <si>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</si>
  <si>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</si>
  <si>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</si>
  <si>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</si>
  <si>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</si>
  <si>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</si>
  <si>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</si>
  <si>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</si>
  <si>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</si>
  <si>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</si>
  <si>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</si>
  <si>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</si>
  <si>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</si>
  <si>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</si>
  <si>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</si>
  <si>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</si>
  <si>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</si>
  <si>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</si>
  <si>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</si>
  <si>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</si>
  <si>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</si>
  <si>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</si>
  <si>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</si>
  <si>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</si>
  <si>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</si>
  <si>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</si>
  <si>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</si>
  <si>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</si>
  <si>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</si>
  <si>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</si>
  <si>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</si>
  <si>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</si>
  <si>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</si>
  <si>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</si>
  <si>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</si>
  <si>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</si>
  <si>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</si>
  <si>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</si>
  <si>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</si>
  <si>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</si>
  <si>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</si>
  <si>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</si>
  <si>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</si>
  <si>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</si>
  <si>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</si>
  <si>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</si>
  <si>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</si>
  <si>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</si>
  <si>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</si>
  <si>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</si>
  <si>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</si>
  <si>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</si>
  <si>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</si>
  <si>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</si>
  <si>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</si>
  <si>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</si>
  <si>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</si>
  <si>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</si>
  <si>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</si>
  <si>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</si>
  <si>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</si>
  <si>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</si>
  <si>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</si>
  <si>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</si>
  <si>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</si>
  <si>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</si>
  <si>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</si>
  <si>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</si>
  <si>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</si>
  <si>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</si>
  <si>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</si>
  <si>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</si>
  <si>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</si>
  <si>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</si>
  <si>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</si>
  <si>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</si>
  <si>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</si>
  <si>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</si>
  <si>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</si>
  <si>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</si>
  <si>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</si>
  <si>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</si>
  <si>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</si>
  <si>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</si>
  <si>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</si>
  <si>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</si>
  <si>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</si>
  <si>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</si>
  <si>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</si>
  <si>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</si>
  <si>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</si>
  <si>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</si>
  <si>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</si>
  <si>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</si>
  <si>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</si>
  <si>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</si>
  <si>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</si>
  <si>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</si>
  <si>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</si>
  <si>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</si>
  <si>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</si>
  <si>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</si>
  <si>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</si>
  <si>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</si>
  <si>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</si>
  <si>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</si>
  <si>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</si>
  <si>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</si>
  <si>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</si>
  <si>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</si>
  <si>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</si>
  <si>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</si>
  <si>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</si>
  <si>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</si>
  <si>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</si>
  <si>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</si>
  <si>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</si>
  <si>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</si>
  <si>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</si>
  <si>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</si>
  <si>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</si>
  <si>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</si>
  <si>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</si>
  <si>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</si>
  <si>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</si>
  <si>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</si>
  <si>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</si>
  <si>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</si>
  <si>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</si>
  <si>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</si>
  <si>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</si>
  <si>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</si>
  <si>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</si>
  <si>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</si>
  <si>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</si>
  <si>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</si>
  <si>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</si>
  <si>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</si>
  <si>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</si>
  <si>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</si>
  <si>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</si>
  <si>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</si>
  <si>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</si>
  <si>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</si>
  <si>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</si>
  <si>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</si>
  <si>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</si>
  <si>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</si>
  <si>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</si>
  <si>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</si>
  <si>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</si>
  <si>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</si>
  <si>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</si>
  <si>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</si>
  <si>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</si>
  <si>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</si>
  <si>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</si>
  <si>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</si>
  <si>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</si>
  <si>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</si>
  <si>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</si>
  <si>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</si>
  <si>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</si>
  <si>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</si>
  <si>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</si>
  <si>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</si>
  <si>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</si>
  <si>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</si>
  <si>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</si>
  <si>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</si>
  <si>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</si>
  <si>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</si>
  <si>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</si>
  <si>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</si>
  <si>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</si>
  <si>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</si>
  <si>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</si>
  <si>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</si>
  <si>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</si>
  <si>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</si>
  <si>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</si>
  <si>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</si>
  <si>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</si>
  <si>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</si>
  <si>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</si>
  <si>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</si>
  <si>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</si>
  <si>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</si>
  <si>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</si>
  <si>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</si>
  <si>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</si>
  <si>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</si>
  <si>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</si>
  <si>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</si>
  <si>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</si>
  <si>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</si>
  <si>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</si>
  <si>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</si>
  <si>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</si>
  <si>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</si>
  <si>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</si>
  <si>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</si>
  <si>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</si>
  <si>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</si>
  <si>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</si>
  <si>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</si>
  <si>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</si>
  <si>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</si>
  <si>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</si>
  <si>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</si>
  <si>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</si>
  <si>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</si>
  <si>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</si>
  <si>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</si>
  <si>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</si>
  <si>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</si>
  <si>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</si>
  <si>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</si>
  <si>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</si>
  <si>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</si>
  <si>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</si>
  <si>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</si>
  <si>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</si>
  <si>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</si>
  <si>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</si>
  <si>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</si>
  <si>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</si>
  <si>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</si>
  <si>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</si>
  <si>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</si>
  <si>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</si>
  <si>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</si>
  <si>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</si>
  <si>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</si>
  <si>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</si>
  <si>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</si>
  <si>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</si>
  <si>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</si>
  <si>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</si>
  <si>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</si>
  <si>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</si>
  <si>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</si>
  <si>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</si>
  <si>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</si>
  <si>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</si>
  <si>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</si>
  <si>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</si>
  <si>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</si>
  <si>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</si>
  <si>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</si>
  <si>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</si>
  <si>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</si>
  <si>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</si>
  <si>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</si>
  <si>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</si>
  <si>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</si>
  <si>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</si>
  <si>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</si>
  <si>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</si>
  <si>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</si>
  <si>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</si>
  <si>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</si>
  <si>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</si>
  <si>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</si>
  <si>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</si>
  <si>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</si>
  <si>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</si>
  <si>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</si>
  <si>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</si>
  <si>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</si>
  <si>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</si>
  <si>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</si>
  <si>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</si>
  <si>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</si>
  <si>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</si>
  <si>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</si>
  <si>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</si>
  <si>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</si>
  <si>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</si>
  <si>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</si>
  <si>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</si>
  <si>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</si>
  <si>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</si>
  <si>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</si>
  <si>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</si>
  <si>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</si>
  <si>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</si>
  <si>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</si>
  <si>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</si>
  <si>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</si>
  <si>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</si>
  <si>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</si>
  <si>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</si>
  <si>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</si>
  <si>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</si>
  <si>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</si>
  <si>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</si>
  <si>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</si>
  <si>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</si>
  <si>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</si>
  <si>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</si>
  <si>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</si>
  <si>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</si>
  <si>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</si>
  <si>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</si>
  <si>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</si>
  <si>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</si>
  <si>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</si>
  <si>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</si>
  <si>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</si>
  <si>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</si>
  <si>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</si>
  <si>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</si>
  <si>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</si>
  <si>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</si>
  <si>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</si>
  <si>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</si>
  <si>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</si>
  <si>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</si>
  <si>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</si>
  <si>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</si>
  <si>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</si>
  <si>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</si>
  <si>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</si>
  <si>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</si>
  <si>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</si>
  <si>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</si>
  <si>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</si>
  <si>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</si>
  <si>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</si>
  <si>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</si>
  <si>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</si>
  <si>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</si>
  <si>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</si>
  <si>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</si>
  <si>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</si>
  <si>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</si>
  <si>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</si>
  <si>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</si>
  <si>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</si>
  <si>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</si>
  <si>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</si>
  <si>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</si>
  <si>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</si>
  <si>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</si>
  <si>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</si>
  <si>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</si>
  <si>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</si>
  <si>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</si>
  <si>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</si>
  <si>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</si>
  <si>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</si>
  <si>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</si>
  <si>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</si>
  <si>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</si>
  <si>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</si>
  <si>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</si>
  <si>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</si>
  <si>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</si>
  <si>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</si>
  <si>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</si>
  <si>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</si>
  <si>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</si>
  <si>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</si>
  <si>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</si>
  <si>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</si>
  <si>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</si>
  <si>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</si>
  <si>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</si>
  <si>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</si>
  <si>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</si>
  <si>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</si>
  <si>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</si>
  <si>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</si>
  <si>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</si>
  <si>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</si>
  <si>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</si>
  <si>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</si>
  <si>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</si>
  <si>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</si>
  <si>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</si>
  <si>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</si>
  <si>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</si>
  <si>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</si>
  <si>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</si>
  <si>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</si>
  <si>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</si>
  <si>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</si>
  <si>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</si>
  <si>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</si>
  <si>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</si>
  <si>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</si>
  <si>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</si>
  <si>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</si>
  <si>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</si>
  <si>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</si>
  <si>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</si>
  <si>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</si>
  <si>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</si>
  <si>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</si>
  <si>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</si>
  <si>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</si>
  <si>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</si>
  <si>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</si>
  <si>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</si>
  <si>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</si>
  <si>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</si>
  <si>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</si>
  <si>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</si>
  <si>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</si>
  <si>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</si>
  <si>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</si>
  <si>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</si>
  <si>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</si>
  <si>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</si>
  <si>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</si>
  <si>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</si>
  <si>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</si>
  <si>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</si>
  <si>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</si>
  <si>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</si>
  <si>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</si>
  <si>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</si>
  <si>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</si>
  <si>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</si>
  <si>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</si>
  <si>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</si>
  <si>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</si>
  <si>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</si>
  <si>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</si>
  <si>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</si>
  <si>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</si>
  <si>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</si>
  <si>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</si>
  <si>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</si>
  <si>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</si>
  <si>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</si>
  <si>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</si>
  <si>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</si>
  <si>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</si>
  <si>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</si>
  <si>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</si>
  <si>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</si>
  <si>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</si>
  <si>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</si>
  <si>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</si>
  <si>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</si>
  <si>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</si>
  <si>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</si>
  <si>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</si>
  <si>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</si>
  <si>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</si>
  <si>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</si>
  <si>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</si>
  <si>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</si>
  <si>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</si>
  <si>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</si>
  <si>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</si>
  <si>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</si>
  <si>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</si>
  <si>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</si>
  <si>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</si>
  <si>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</si>
  <si>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</si>
  <si>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</si>
  <si>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</si>
  <si>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</si>
  <si>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</si>
  <si>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</si>
  <si>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</si>
  <si>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</si>
  <si>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</si>
  <si>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</si>
  <si>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</si>
  <si>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</si>
  <si>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</si>
  <si>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</si>
  <si>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</si>
  <si>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</si>
  <si>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</si>
  <si>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</si>
  <si>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</si>
  <si>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</si>
  <si>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</si>
  <si>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</si>
  <si>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</si>
  <si>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</si>
  <si>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</si>
  <si>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</si>
  <si>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</si>
  <si>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</si>
  <si>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</si>
  <si>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</si>
  <si>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</si>
  <si>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</si>
  <si>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</si>
  <si>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</si>
  <si>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</si>
  <si>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</si>
  <si>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</si>
  <si>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</si>
  <si>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</si>
  <si>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</si>
  <si>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</si>
  <si>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</si>
  <si>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</si>
  <si>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</si>
  <si>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</si>
  <si>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</si>
  <si>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</si>
  <si>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</si>
  <si>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</si>
  <si>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</si>
  <si>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</si>
  <si>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</si>
  <si>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</si>
  <si>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</si>
  <si>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</si>
  <si>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</si>
  <si>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</si>
  <si>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</si>
  <si>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</si>
  <si>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</si>
  <si>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</si>
  <si>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</si>
  <si>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</si>
  <si>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</si>
  <si>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</si>
  <si>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</si>
  <si>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</si>
  <si>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</si>
  <si>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</si>
  <si>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</si>
  <si>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</si>
  <si>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</si>
  <si>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</si>
  <si>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</si>
  <si>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</si>
  <si>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</si>
  <si>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</si>
  <si>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</si>
  <si>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</si>
  <si>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</si>
  <si>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</si>
  <si>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</si>
  <si>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</si>
  <si>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</si>
  <si>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</si>
  <si>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</si>
  <si>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</si>
  <si>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</si>
  <si>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</si>
  <si>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</si>
  <si>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</si>
  <si>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</si>
  <si>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</si>
  <si>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</si>
  <si>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</si>
  <si>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</si>
  <si>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</si>
  <si>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</si>
  <si>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</si>
  <si>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</si>
  <si>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</si>
  <si>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</si>
  <si>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</si>
  <si>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</si>
  <si>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</si>
  <si>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</si>
  <si>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</si>
  <si>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</si>
  <si>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</si>
  <si>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</si>
  <si>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</si>
  <si>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</si>
  <si>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</si>
  <si>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</si>
  <si>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</si>
  <si>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</si>
  <si>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</si>
  <si>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</si>
  <si>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</si>
  <si>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</si>
  <si>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</si>
  <si>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</si>
  <si>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</si>
  <si>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</si>
  <si>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</si>
  <si>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</si>
  <si>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</si>
  <si>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</si>
  <si>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</si>
  <si>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</si>
  <si>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</si>
  <si>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</si>
  <si>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</si>
  <si>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</si>
  <si>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</si>
  <si>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</si>
  <si>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</si>
  <si>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</si>
  <si>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</si>
  <si>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</si>
  <si>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</si>
  <si>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</si>
  <si>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</si>
  <si>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</si>
  <si>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</si>
  <si>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</si>
  <si>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</si>
  <si>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</si>
  <si>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</si>
  <si>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</si>
  <si>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</si>
  <si>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</si>
  <si>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</si>
  <si>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</si>
  <si>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</si>
  <si>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</si>
  <si>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</si>
  <si>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</si>
  <si>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</si>
  <si>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</si>
  <si>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</si>
  <si>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</si>
  <si>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</si>
  <si>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</si>
  <si>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</si>
  <si>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</si>
  <si>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</si>
  <si>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</si>
  <si>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</si>
  <si>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</si>
  <si>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</si>
  <si>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</si>
  <si>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</si>
  <si>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</si>
  <si>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</si>
  <si>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</si>
  <si>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</si>
  <si>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</si>
  <si>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</si>
  <si>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</si>
  <si>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</si>
  <si>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</si>
  <si>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</si>
  <si>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</si>
  <si>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</si>
  <si>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</si>
  <si>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</si>
  <si>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</si>
  <si>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</si>
  <si>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</si>
  <si>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</si>
  <si>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</si>
  <si>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</si>
  <si>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</si>
  <si>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</si>
  <si>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</si>
  <si>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</si>
  <si>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</si>
  <si>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</si>
  <si>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</si>
  <si>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</si>
  <si>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</si>
  <si>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</si>
  <si>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</si>
  <si>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</si>
  <si>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</si>
  <si>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</si>
  <si>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</si>
  <si>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</si>
  <si>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</si>
  <si>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</si>
  <si>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</si>
  <si>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</si>
  <si>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</si>
  <si>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</si>
  <si>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</si>
  <si>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</si>
  <si>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</si>
  <si>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</si>
  <si>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</si>
  <si>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</si>
  <si>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</si>
  <si>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</si>
  <si>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</si>
  <si>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</si>
  <si>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</si>
  <si>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</si>
  <si>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</si>
  <si>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</si>
  <si>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</si>
  <si>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</si>
  <si>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</si>
  <si>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</si>
  <si>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</si>
  <si>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</si>
  <si>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</si>
  <si>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</si>
  <si>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</si>
  <si>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</si>
  <si>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</si>
  <si>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</si>
  <si>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</si>
  <si>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</si>
  <si>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</si>
  <si>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</si>
  <si>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</si>
  <si>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</si>
  <si>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</si>
  <si>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</si>
  <si>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</si>
  <si>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</si>
  <si>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</si>
  <si>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</si>
  <si>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</si>
  <si>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</si>
  <si>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</si>
  <si>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</si>
  <si>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</si>
  <si>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</si>
  <si>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</si>
  <si>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</si>
  <si>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</si>
  <si>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</si>
  <si>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</si>
  <si>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</si>
  <si>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</si>
  <si>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</si>
  <si>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</si>
  <si>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</si>
  <si>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</si>
  <si>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</si>
  <si>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</si>
  <si>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</si>
  <si>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</si>
  <si>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</si>
  <si>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</si>
  <si>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</si>
  <si>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</si>
  <si>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</si>
  <si>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</si>
  <si>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</si>
  <si>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</si>
  <si>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</si>
  <si>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</si>
  <si>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</si>
  <si>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</si>
  <si>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</si>
  <si>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</si>
  <si>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</si>
  <si>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</si>
  <si>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</si>
  <si>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</si>
  <si>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</si>
  <si>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</si>
  <si>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</si>
  <si>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</si>
  <si>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</si>
  <si>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</si>
  <si>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</si>
  <si>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</si>
  <si>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</si>
  <si>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</si>
  <si>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</si>
  <si>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</si>
  <si>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</si>
  <si>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</si>
  <si>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</si>
  <si>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</si>
  <si>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</si>
  <si>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</si>
  <si>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</si>
  <si>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</si>
  <si>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</si>
  <si>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</si>
  <si>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</si>
  <si>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</si>
  <si>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</si>
  <si>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</si>
  <si>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</si>
  <si>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</si>
  <si>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</si>
  <si>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</si>
  <si>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</si>
  <si>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</si>
  <si>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</si>
  <si>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</si>
  <si>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</si>
  <si>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</si>
  <si>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</si>
  <si>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</si>
  <si>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</si>
  <si>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</si>
  <si>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</si>
  <si>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</si>
  <si>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</si>
  <si>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</si>
  <si>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</si>
  <si>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</si>
  <si>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</si>
  <si>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</si>
  <si>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</si>
  <si>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</si>
  <si>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</si>
  <si>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</si>
  <si>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</si>
  <si>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</si>
  <si>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</si>
  <si>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</si>
  <si>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</si>
  <si>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</si>
  <si>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</si>
  <si>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</si>
  <si>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</si>
  <si>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</si>
  <si>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</si>
  <si>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</si>
  <si>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</si>
  <si>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</si>
  <si>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</si>
  <si>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</si>
  <si>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</si>
  <si>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</si>
  <si>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</si>
  <si>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</si>
  <si>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</si>
  <si>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</si>
  <si>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</si>
  <si>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</si>
  <si>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</si>
  <si>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</si>
  <si>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</si>
  <si>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</si>
  <si>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</si>
  <si>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</si>
  <si>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</si>
  <si>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</si>
  <si>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</si>
  <si>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</si>
  <si>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</si>
  <si>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</si>
  <si>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</si>
  <si>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</si>
  <si>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</si>
  <si>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</si>
  <si>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</si>
  <si>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</si>
  <si>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</si>
  <si>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</si>
  <si>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</si>
  <si>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</si>
  <si>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</si>
  <si>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</si>
  <si>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</si>
  <si>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</si>
  <si>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</si>
  <si>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</si>
  <si>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</si>
  <si>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</si>
  <si>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</si>
  <si>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</si>
  <si>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</si>
  <si>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</si>
  <si>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</si>
  <si>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</si>
  <si>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</si>
  <si>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</si>
  <si>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</si>
  <si>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</si>
  <si>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</si>
  <si>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</si>
  <si>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</si>
  <si>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</si>
  <si>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</si>
  <si>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</si>
  <si>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</si>
  <si>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</si>
  <si>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</si>
  <si>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</si>
  <si>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</si>
  <si>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</si>
  <si>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</si>
  <si>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</si>
  <si>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</si>
  <si>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</si>
  <si>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</si>
  <si>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</si>
  <si>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</si>
  <si>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</si>
  <si>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</si>
  <si>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</si>
  <si>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</si>
  <si>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</si>
  <si>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</si>
  <si>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</si>
  <si>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</si>
  <si>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</si>
  <si>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</si>
  <si>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</si>
  <si>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</si>
  <si>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</si>
  <si>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</si>
  <si>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</si>
  <si>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</si>
  <si>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</si>
  <si>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</si>
  <si>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</si>
  <si>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</si>
  <si>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</si>
  <si>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</si>
  <si>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</si>
  <si>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</si>
  <si>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</si>
  <si>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</si>
  <si>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</si>
  <si>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</si>
  <si>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</si>
  <si>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</si>
  <si>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</si>
  <si>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</si>
  <si>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</si>
  <si>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</si>
  <si>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</si>
  <si>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</si>
  <si>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</si>
  <si>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</si>
  <si>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</si>
  <si>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</si>
  <si>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</si>
  <si>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</si>
  <si>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</si>
  <si>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</si>
  <si>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</si>
  <si>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</si>
  <si>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</si>
  <si>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</si>
  <si>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</si>
  <si>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</si>
  <si>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</si>
  <si>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</si>
  <si>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</si>
  <si>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</si>
  <si>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</si>
  <si>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</si>
  <si>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</si>
  <si>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</si>
  <si>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</si>
  <si>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</si>
  <si>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</si>
  <si>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</si>
  <si>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</si>
  <si>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</si>
  <si>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</si>
  <si>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</si>
  <si>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</si>
  <si>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</si>
  <si>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</si>
  <si>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</si>
  <si>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</si>
  <si>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</si>
  <si>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</si>
  <si>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</si>
  <si>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</si>
  <si>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</si>
  <si>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</si>
  <si>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</si>
  <si>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</si>
  <si>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</si>
  <si>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</si>
  <si>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</si>
  <si>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</si>
  <si>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</si>
  <si>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</si>
  <si>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</si>
  <si>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</si>
  <si>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</si>
  <si>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</si>
  <si>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</si>
  <si>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</si>
  <si>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</si>
  <si>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</si>
  <si>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</si>
  <si>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</si>
  <si>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</si>
  <si>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</si>
  <si>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</si>
  <si>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</si>
  <si>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</si>
  <si>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</si>
  <si>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</si>
  <si>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</si>
  <si>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</si>
  <si>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</si>
  <si>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</si>
  <si>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</si>
  <si>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</si>
  <si>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</si>
  <si>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</si>
  <si>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</si>
  <si>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</si>
  <si>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</si>
  <si>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</si>
  <si>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</si>
  <si>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</si>
  <si>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</si>
  <si>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</si>
  <si>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</si>
  <si>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</si>
  <si>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</si>
  <si>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</si>
  <si>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</si>
  <si>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</si>
  <si>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</si>
  <si>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</si>
  <si>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</si>
  <si>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</si>
  <si>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</si>
  <si>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</si>
  <si>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</si>
  <si>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</si>
  <si>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</si>
  <si>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</si>
  <si>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</si>
  <si>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</si>
  <si>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</si>
  <si>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</si>
  <si>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</si>
  <si>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</si>
  <si>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</si>
  <si>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</si>
  <si>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</si>
  <si>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</si>
  <si>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</si>
  <si>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</si>
  <si>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</si>
  <si>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</si>
  <si>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</si>
  <si>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</si>
  <si>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</si>
  <si>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</si>
  <si>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</si>
  <si>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</si>
  <si>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</si>
  <si>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</si>
  <si>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</si>
  <si>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</si>
  <si>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</si>
  <si>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</si>
  <si>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</si>
  <si>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</si>
  <si>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</si>
  <si>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</si>
  <si>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</si>
  <si>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</si>
  <si>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</si>
  <si>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</si>
  <si>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</si>
  <si>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</si>
  <si>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</si>
  <si>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</si>
  <si>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</si>
  <si>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</si>
  <si>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</si>
  <si>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</si>
  <si>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</si>
  <si>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</si>
  <si>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</si>
  <si>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</si>
  <si>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</si>
  <si>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</si>
  <si>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</si>
  <si>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</si>
  <si>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</si>
  <si>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</si>
  <si>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</si>
  <si>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</si>
  <si>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</si>
  <si>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</si>
  <si>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</si>
  <si>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</si>
  <si>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</si>
  <si>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</si>
  <si>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</si>
  <si>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</si>
  <si>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</si>
  <si>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</si>
  <si>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</si>
  <si>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</si>
  <si>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</si>
  <si>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</si>
  <si>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</si>
  <si>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</si>
  <si>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</si>
  <si>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</si>
  <si>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</si>
  <si>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</si>
  <si>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</si>
  <si>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</si>
  <si>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</si>
  <si>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</si>
  <si>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</si>
  <si>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</si>
  <si>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</si>
  <si>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</si>
  <si>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</si>
  <si>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</si>
  <si>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</si>
  <si>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</si>
  <si>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</si>
  <si>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</si>
  <si>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</si>
  <si>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</si>
  <si>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</si>
  <si>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</si>
  <si>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</si>
  <si>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</si>
  <si>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</si>
  <si>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</si>
  <si>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</si>
  <si>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</si>
  <si>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</si>
  <si>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</si>
  <si>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</si>
  <si>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</si>
  <si>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</si>
  <si>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</si>
  <si>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</si>
  <si>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</si>
  <si>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</si>
  <si>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</si>
  <si>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</si>
  <si>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</si>
  <si>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</si>
  <si>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</si>
  <si>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</si>
  <si>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</si>
  <si>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</si>
  <si>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</si>
  <si>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</si>
  <si>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</si>
  <si>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</si>
  <si>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</si>
  <si>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</si>
  <si>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</si>
  <si>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</si>
  <si>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</si>
  <si>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</si>
  <si>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</si>
  <si>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</si>
  <si>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</si>
  <si>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</si>
  <si>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</si>
  <si>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</si>
  <si>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</si>
  <si>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</si>
  <si>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</si>
  <si>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</si>
  <si>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</si>
  <si>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</si>
  <si>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</si>
  <si>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</si>
  <si>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</si>
  <si>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</si>
  <si>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</si>
  <si>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</si>
  <si>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</si>
  <si>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</si>
  <si>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</si>
  <si>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</si>
  <si>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</si>
  <si>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</si>
  <si>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</si>
  <si>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</si>
  <si>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</si>
  <si>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</si>
  <si>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</si>
  <si>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</si>
  <si>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</si>
  <si>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</si>
  <si>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</si>
  <si>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</si>
  <si>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</si>
  <si>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</si>
  <si>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</si>
  <si>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</si>
  <si>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</si>
  <si>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</si>
  <si>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</si>
  <si>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</si>
  <si>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</si>
  <si>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</si>
  <si>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</si>
  <si>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</si>
  <si>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</si>
  <si>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</si>
  <si>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</si>
  <si>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</si>
  <si>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</si>
  <si>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</si>
  <si>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</si>
  <si>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</si>
  <si>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</si>
  <si>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</si>
  <si>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</si>
  <si>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</si>
  <si>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</si>
  <si>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</si>
  <si>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</si>
  <si>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</si>
  <si>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</si>
  <si>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</si>
  <si>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</si>
  <si>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</si>
  <si>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</si>
  <si>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</si>
  <si>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</si>
  <si>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</si>
  <si>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</si>
  <si>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</si>
  <si>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</si>
  <si>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</si>
  <si>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</si>
  <si>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</si>
  <si>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</si>
  <si>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</si>
  <si>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</si>
  <si>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</si>
  <si>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</si>
  <si>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</si>
  <si>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</si>
  <si>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</si>
  <si>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</si>
  <si>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</si>
  <si>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</si>
  <si>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</si>
  <si>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</si>
  <si>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</si>
  <si>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</si>
  <si>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</si>
  <si>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</si>
  <si>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</si>
  <si>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</si>
  <si>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</si>
  <si>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</si>
  <si>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</si>
  <si>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</si>
  <si>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</si>
  <si>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</si>
  <si>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</si>
  <si>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</si>
  <si>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</si>
  <si>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</si>
  <si>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</si>
  <si>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</si>
  <si>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</si>
  <si>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</si>
  <si>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</si>
  <si>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</si>
  <si>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</si>
  <si>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</si>
  <si>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</si>
  <si>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</si>
  <si>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</si>
  <si>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</si>
  <si>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</si>
  <si>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</si>
  <si>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</si>
  <si>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</si>
  <si>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</si>
  <si>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</si>
  <si>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</si>
  <si>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</si>
  <si>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</si>
  <si>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</si>
  <si>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</si>
  <si>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</si>
  <si>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</si>
  <si>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</si>
  <si>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</si>
  <si>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</si>
  <si>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</si>
  <si>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</si>
  <si>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</si>
  <si>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</si>
  <si>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</si>
  <si>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</si>
  <si>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</si>
  <si>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</si>
  <si>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</si>
  <si>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</si>
  <si>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</si>
  <si>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</si>
  <si>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</si>
  <si>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</si>
  <si>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</si>
  <si>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</si>
  <si>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</si>
  <si>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</si>
  <si>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</si>
  <si>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</si>
  <si>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</si>
  <si>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</si>
  <si>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</si>
  <si>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</si>
  <si>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</si>
  <si>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</si>
  <si>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</si>
  <si>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</si>
  <si>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</si>
  <si>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</si>
  <si>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</si>
  <si>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</si>
  <si>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</si>
  <si>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</si>
  <si>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</si>
  <si>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</si>
  <si>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</si>
  <si>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</si>
  <si>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</si>
  <si>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</si>
  <si>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</si>
  <si>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</si>
  <si>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</si>
  <si>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</si>
  <si>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</si>
  <si>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</si>
  <si>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</si>
  <si>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</si>
  <si>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</si>
  <si>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</si>
  <si>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</si>
  <si>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</si>
  <si>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</si>
  <si>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</si>
  <si>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</si>
  <si>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</si>
  <si>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</si>
  <si>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</si>
  <si>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</si>
  <si>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</si>
  <si>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</si>
  <si>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</si>
  <si>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</si>
  <si>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</si>
  <si>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</si>
  <si>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</si>
  <si>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</si>
  <si>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</si>
  <si>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</si>
  <si>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</si>
  <si>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</si>
  <si>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</si>
  <si>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</si>
  <si>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</si>
  <si>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</si>
  <si>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</si>
  <si>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</si>
  <si>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</si>
  <si>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</si>
  <si>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</si>
  <si>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</si>
  <si>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</si>
  <si>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</si>
  <si>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</si>
  <si>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</si>
  <si>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</si>
  <si>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</si>
  <si>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</si>
  <si>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</si>
  <si>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</si>
  <si>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</si>
  <si>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</si>
  <si>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</si>
  <si>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</si>
  <si>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</si>
  <si>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</si>
  <si>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</si>
  <si>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</si>
  <si>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</si>
  <si>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</si>
  <si>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</si>
  <si>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</si>
  <si>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</si>
  <si>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</si>
  <si>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</si>
  <si>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</si>
  <si>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</si>
  <si>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</si>
  <si>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</si>
  <si>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</si>
  <si>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</si>
  <si>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</si>
  <si>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</si>
  <si>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</si>
  <si>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</si>
  <si>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</si>
  <si>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</si>
  <si>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</si>
  <si>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</si>
  <si>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</si>
  <si>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</si>
  <si>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</si>
  <si>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</si>
  <si>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</si>
  <si>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</si>
  <si>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</si>
  <si>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</si>
  <si>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</si>
  <si>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</si>
  <si>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</si>
  <si>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</si>
  <si>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</si>
  <si>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</si>
  <si>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</si>
  <si>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</si>
  <si>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</si>
  <si>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</si>
  <si>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</si>
  <si>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</si>
  <si>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</si>
  <si>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</si>
  <si>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</si>
  <si>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</si>
  <si>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</si>
  <si>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</si>
  <si>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</si>
  <si>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</si>
  <si>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</si>
  <si>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</si>
  <si>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</si>
  <si>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</si>
  <si>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</si>
  <si>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</si>
  <si>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</si>
  <si>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</si>
  <si>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</si>
  <si>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</si>
  <si>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</si>
  <si>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</si>
  <si>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</si>
  <si>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</si>
  <si>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</si>
  <si>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</si>
  <si>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</si>
  <si>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</si>
  <si>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</si>
  <si>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</si>
  <si>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</si>
  <si>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</si>
  <si>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</si>
  <si>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</si>
  <si>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</si>
  <si>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</si>
  <si>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</si>
  <si>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</si>
  <si>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</si>
  <si>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</si>
  <si>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</si>
  <si>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</si>
  <si>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</si>
  <si>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</si>
  <si>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</si>
  <si>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</si>
  <si>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</si>
  <si>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</si>
  <si>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</si>
  <si>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</si>
  <si>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</si>
  <si>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</si>
  <si>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</si>
  <si>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</si>
  <si>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</si>
  <si>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</si>
  <si>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</si>
  <si>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</si>
  <si>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</si>
  <si>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</si>
  <si>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</si>
  <si>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</si>
  <si>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</si>
  <si>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</si>
  <si>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</si>
  <si>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</si>
  <si>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</si>
  <si>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</si>
  <si>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</si>
  <si>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</si>
  <si>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</si>
  <si>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</si>
  <si>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</si>
  <si>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</si>
  <si>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</si>
  <si>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</si>
  <si>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</si>
  <si>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</si>
  <si>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</si>
  <si>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</si>
  <si>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</si>
  <si>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</si>
  <si>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</si>
  <si>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</si>
  <si>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</si>
  <si>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</si>
  <si>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</si>
  <si>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</si>
  <si>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</si>
  <si>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</si>
  <si>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</si>
  <si>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</si>
  <si>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</si>
  <si>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</si>
  <si>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</si>
  <si>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</si>
  <si>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</si>
  <si>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</si>
  <si>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</si>
  <si>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</si>
  <si>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</si>
  <si>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</si>
  <si>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</si>
  <si>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</si>
  <si>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</si>
  <si>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</si>
  <si>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</si>
  <si>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</si>
  <si>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</si>
  <si>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</si>
  <si>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</si>
  <si>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</si>
  <si>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</si>
  <si>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</si>
  <si>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</si>
  <si>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</si>
  <si>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</si>
  <si>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</si>
  <si>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</si>
  <si>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</si>
  <si>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</si>
  <si>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</si>
  <si>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</si>
  <si>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</si>
  <si>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</si>
  <si>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</si>
  <si>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</si>
  <si>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</si>
  <si>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</si>
  <si>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</si>
  <si>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</si>
  <si>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</si>
  <si>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</si>
  <si>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</si>
  <si>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</si>
  <si>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</si>
  <si>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</si>
  <si>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</si>
  <si>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</si>
  <si>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</si>
  <si>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</si>
  <si>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</si>
  <si>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</si>
  <si>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</si>
  <si>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</si>
  <si>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</si>
  <si>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</si>
  <si>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</si>
  <si>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</si>
  <si>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</si>
  <si>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</si>
  <si>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</si>
  <si>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</si>
  <si>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</si>
  <si>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</si>
  <si>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</si>
  <si>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</si>
  <si>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</si>
  <si>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</si>
  <si>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</si>
  <si>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</si>
  <si>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</si>
  <si>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</si>
  <si>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</si>
  <si>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</si>
  <si>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</si>
  <si>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</si>
  <si>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</si>
  <si>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</si>
  <si>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</si>
  <si>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</si>
  <si>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</si>
  <si>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</si>
  <si>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</si>
  <si>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</si>
  <si>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</si>
  <si>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</si>
  <si>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</si>
  <si>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</si>
  <si>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</si>
  <si>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</si>
  <si>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</si>
  <si>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</si>
  <si>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</si>
  <si>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</si>
  <si>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</si>
  <si>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</si>
  <si>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</si>
  <si>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</si>
  <si>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</si>
  <si>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</si>
  <si>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</si>
  <si>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</si>
  <si>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</si>
  <si>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</si>
  <si>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</si>
  <si>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</si>
  <si>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</si>
  <si>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</si>
  <si>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</si>
  <si>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</si>
  <si>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</si>
  <si>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</si>
  <si>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</si>
  <si>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</si>
  <si>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</si>
  <si>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</si>
  <si>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</si>
  <si>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</si>
  <si>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</si>
  <si>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</si>
  <si>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</si>
  <si>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</si>
  <si>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</si>
  <si>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</si>
  <si>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</si>
  <si>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</si>
  <si>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</si>
  <si>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</si>
  <si>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</si>
  <si>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</si>
  <si>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</si>
  <si>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</si>
  <si>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</si>
  <si>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</si>
  <si>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</si>
  <si>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</si>
  <si>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</si>
  <si>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</si>
  <si>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</si>
  <si>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</si>
  <si>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</si>
  <si>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</si>
  <si>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</si>
  <si>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</si>
  <si>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</si>
  <si>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</si>
  <si>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</si>
  <si>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</si>
  <si>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</si>
  <si>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</si>
  <si>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</si>
  <si>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</si>
  <si>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</si>
  <si>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</si>
  <si>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</si>
  <si>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</si>
  <si>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</si>
  <si>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</si>
  <si>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</si>
  <si>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</si>
  <si>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</si>
  <si>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</si>
  <si>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</si>
  <si>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</si>
  <si>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</si>
  <si>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</si>
  <si>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</si>
  <si>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</si>
  <si>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</si>
  <si>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</si>
  <si>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</si>
  <si>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</si>
  <si>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</si>
  <si>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</si>
  <si>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</si>
  <si>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</si>
  <si>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</si>
  <si>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</si>
  <si>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</si>
  <si>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</si>
  <si>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</si>
  <si>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</si>
  <si>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</si>
  <si>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</si>
  <si>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</si>
  <si>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</si>
  <si>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</si>
  <si>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</si>
  <si>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</si>
  <si>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</si>
  <si>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</si>
  <si>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</si>
  <si>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</si>
  <si>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</si>
  <si>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</si>
  <si>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</si>
  <si>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</si>
  <si>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</si>
  <si>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</si>
  <si>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</si>
  <si>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</si>
  <si>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</si>
  <si>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</si>
  <si>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</si>
  <si>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</si>
  <si>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</si>
  <si>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</si>
  <si>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</si>
  <si>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</si>
  <si>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</si>
  <si>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</si>
  <si>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</si>
  <si>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</si>
  <si>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</si>
  <si>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</si>
  <si>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</si>
  <si>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</si>
  <si>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</si>
  <si>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</si>
  <si>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</si>
  <si>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</si>
  <si>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</si>
  <si>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</si>
  <si>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</si>
  <si>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</si>
  <si>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</si>
  <si>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</si>
  <si>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</si>
  <si>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</si>
  <si>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</si>
  <si>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</si>
  <si>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</si>
  <si>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</si>
  <si>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</si>
  <si>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</si>
  <si>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</si>
  <si>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</si>
  <si>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</si>
  <si>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</si>
  <si>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</si>
  <si>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</si>
  <si>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</si>
  <si>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</si>
  <si>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</si>
  <si>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</si>
  <si>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</si>
  <si>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</si>
  <si>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</si>
  <si>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</si>
  <si>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</si>
  <si>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</si>
  <si>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</si>
  <si>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</si>
  <si>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</si>
  <si>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</si>
  <si>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</si>
  <si>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</si>
  <si>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</si>
  <si>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</si>
  <si>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</si>
  <si>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</si>
  <si>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</si>
  <si>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</si>
  <si>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</si>
  <si>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</si>
  <si>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</si>
  <si>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</si>
  <si>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</si>
  <si>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</si>
  <si>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</si>
  <si>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</si>
  <si>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</si>
  <si>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</si>
  <si>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</si>
  <si>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</si>
  <si>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</si>
  <si>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</si>
  <si>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</si>
  <si>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</si>
  <si>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</si>
  <si>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</si>
  <si>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</si>
  <si>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</si>
  <si>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</si>
  <si>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</si>
  <si>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</si>
  <si>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</si>
  <si>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</si>
  <si>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</si>
  <si>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</si>
  <si>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</si>
  <si>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</si>
  <si>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</si>
  <si>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</si>
  <si>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</si>
  <si>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</si>
  <si>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</si>
  <si>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</si>
  <si>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</si>
  <si>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</si>
  <si>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</si>
  <si>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</si>
  <si>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</si>
  <si>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</si>
  <si>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</si>
  <si>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</si>
  <si>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</si>
  <si>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</si>
  <si>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</si>
  <si>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</si>
  <si>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</si>
  <si>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</si>
  <si>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</si>
  <si>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</si>
  <si>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</si>
  <si>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</si>
  <si>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</si>
  <si>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</si>
  <si>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</si>
  <si>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</si>
  <si>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</si>
  <si>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</si>
  <si>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</si>
  <si>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</si>
  <si>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</si>
  <si>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</si>
  <si>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</si>
  <si>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</si>
  <si>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</si>
  <si>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</si>
  <si>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</si>
  <si>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</si>
  <si>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</si>
  <si>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</si>
  <si>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</si>
  <si>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</si>
  <si>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</si>
  <si>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</si>
  <si>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</si>
  <si>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</si>
  <si>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</si>
  <si>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</si>
  <si>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</si>
  <si>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</si>
  <si>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</si>
  <si>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</si>
  <si>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</si>
  <si>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</si>
  <si>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</si>
  <si>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</si>
  <si>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</si>
  <si>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</si>
  <si>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</si>
  <si>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</si>
  <si>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</si>
  <si>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</si>
  <si>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</si>
  <si>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</si>
  <si>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</si>
  <si>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</si>
  <si>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</si>
  <si>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</si>
  <si>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</si>
  <si>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</si>
  <si>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</si>
  <si>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</si>
  <si>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</si>
  <si>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</si>
  <si>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</si>
  <si>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</si>
  <si>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</si>
  <si>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</si>
  <si>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</si>
  <si>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</si>
  <si>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</si>
  <si>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</si>
  <si>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</si>
  <si>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</si>
  <si>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</si>
  <si>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</si>
  <si>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</si>
  <si>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</si>
  <si>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</si>
  <si>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</si>
  <si>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</si>
  <si>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</si>
  <si>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</si>
  <si>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</si>
  <si>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</si>
  <si>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</si>
  <si>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</si>
  <si>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</si>
  <si>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</si>
  <si>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</si>
  <si>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</si>
  <si>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</si>
  <si>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</si>
  <si>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</si>
  <si>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</si>
  <si>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</si>
  <si>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</si>
  <si>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</si>
  <si>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</si>
  <si>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</si>
  <si>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</si>
  <si>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</si>
  <si>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</si>
  <si>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</si>
  <si>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</si>
  <si>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</si>
  <si>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</si>
  <si>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</si>
  <si>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</si>
  <si>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</si>
  <si>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</si>
  <si>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</si>
  <si>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</si>
  <si>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</si>
  <si>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</si>
  <si>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</si>
  <si>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</si>
  <si>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</si>
  <si>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</si>
  <si>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</si>
  <si>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</si>
  <si>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</si>
  <si>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</si>
  <si>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</si>
  <si>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</si>
  <si>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</si>
  <si>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</si>
  <si>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</si>
  <si>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</si>
  <si>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</si>
  <si>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</si>
  <si>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</si>
  <si>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</si>
  <si>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</si>
  <si>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</si>
  <si>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</si>
  <si>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</si>
  <si>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</si>
  <si>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</si>
  <si>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</si>
  <si>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</si>
  <si>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</si>
  <si>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</si>
  <si>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</si>
  <si>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</si>
  <si>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</si>
  <si>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</si>
  <si>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</si>
  <si>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</si>
  <si>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</si>
  <si>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</si>
  <si>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</si>
  <si>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</si>
  <si>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</si>
  <si>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</si>
  <si>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</si>
  <si>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</si>
  <si>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</si>
  <si>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</si>
  <si>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</si>
  <si>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</si>
  <si>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</si>
  <si>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</si>
  <si>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</si>
  <si>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</si>
  <si>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</si>
  <si>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</si>
  <si>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</si>
  <si>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</si>
  <si>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</si>
  <si>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</si>
  <si>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</si>
  <si>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</si>
  <si>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</si>
  <si>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</si>
  <si>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</si>
  <si>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</si>
  <si>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</si>
  <si>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</si>
  <si>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</si>
  <si>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</si>
  <si>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</si>
  <si>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</si>
  <si>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</si>
  <si>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</si>
  <si>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</si>
  <si>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</si>
  <si>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</si>
  <si>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</si>
  <si>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</si>
  <si>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</si>
  <si>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</si>
  <si>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</si>
  <si>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</si>
  <si>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</si>
  <si>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</si>
  <si>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</si>
  <si>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</si>
  <si>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</si>
  <si>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</si>
  <si>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</si>
  <si>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</si>
  <si>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</si>
  <si>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</si>
  <si>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</si>
  <si>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</si>
  <si>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</si>
  <si>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</si>
  <si>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</si>
  <si>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</si>
  <si>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</si>
  <si>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</si>
  <si>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</si>
  <si>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</si>
  <si>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</si>
  <si>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</si>
  <si>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</si>
  <si>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</si>
  <si>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</si>
  <si>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</si>
  <si>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</si>
  <si>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</si>
  <si>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</si>
  <si>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</si>
  <si>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</si>
  <si>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</si>
  <si>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</si>
  <si>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</si>
  <si>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</si>
  <si>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</si>
  <si>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</si>
  <si>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</si>
  <si>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</si>
  <si>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</si>
  <si>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</si>
  <si>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</si>
  <si>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</si>
  <si>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</si>
  <si>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</si>
  <si>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</si>
  <si>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</si>
  <si>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</si>
  <si>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</si>
  <si>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</si>
  <si>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</si>
  <si>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</si>
  <si>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</si>
  <si>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</si>
  <si>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</si>
  <si>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</si>
  <si>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</si>
  <si>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</si>
  <si>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</si>
  <si>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</si>
  <si>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</si>
  <si>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</si>
  <si>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</si>
  <si>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</si>
  <si>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</si>
  <si>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</si>
  <si>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</si>
  <si>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</si>
  <si>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</si>
  <si>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</si>
  <si>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</si>
  <si>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</si>
  <si>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</si>
  <si>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</si>
  <si>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</si>
  <si>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</si>
  <si>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</si>
  <si>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</si>
  <si>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</si>
  <si>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</si>
  <si>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</si>
  <si>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</si>
  <si>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</si>
  <si>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</si>
  <si>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</si>
  <si>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</si>
  <si>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</si>
  <si>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</si>
  <si>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</si>
  <si>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</si>
  <si>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</si>
  <si>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</si>
  <si>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</si>
  <si>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</si>
  <si>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</si>
  <si>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</si>
  <si>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</si>
  <si>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</si>
  <si>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</si>
  <si>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</si>
  <si>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</si>
  <si>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</si>
  <si>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</si>
  <si>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</si>
  <si>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</si>
  <si>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</si>
  <si>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</si>
  <si>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</si>
  <si>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</si>
  <si>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</si>
  <si>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</si>
  <si>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</si>
  <si>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</si>
  <si>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</si>
  <si>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</si>
  <si>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</si>
  <si>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</si>
  <si>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</si>
  <si>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</si>
  <si>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</si>
  <si>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</si>
  <si>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</si>
  <si>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</si>
  <si>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</si>
  <si>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</si>
  <si>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</si>
  <si>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</si>
  <si>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</si>
  <si>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</si>
  <si>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</si>
  <si>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</si>
  <si>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</si>
  <si>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</si>
  <si>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</si>
  <si>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</si>
  <si>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</si>
  <si>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</si>
  <si>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</si>
  <si>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</si>
  <si>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</si>
  <si>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</si>
  <si>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</si>
  <si>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</si>
  <si>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</si>
  <si>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</si>
  <si>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</si>
  <si>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</si>
  <si>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</si>
  <si>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</si>
  <si>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</si>
  <si>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</si>
  <si>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</si>
  <si>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</si>
  <si>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</si>
  <si>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</si>
  <si>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</si>
  <si>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</si>
  <si>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</si>
  <si>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</si>
  <si>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</si>
  <si>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</si>
  <si>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</si>
  <si>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</si>
  <si>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</si>
  <si>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</si>
  <si>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</si>
  <si>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</si>
  <si>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</si>
  <si>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</si>
  <si>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</si>
  <si>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</si>
  <si>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</si>
  <si>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</si>
  <si>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</si>
  <si>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</si>
  <si>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</si>
  <si>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</si>
  <si>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</si>
  <si>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</si>
  <si>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</si>
  <si>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</si>
  <si>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</si>
  <si>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</si>
  <si>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</si>
  <si>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</si>
  <si>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</si>
  <si>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</si>
  <si>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</si>
  <si>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</si>
  <si>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</si>
  <si>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</si>
  <si>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</si>
  <si>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</si>
  <si>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</si>
  <si>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</si>
  <si>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</si>
  <si>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</si>
  <si>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</si>
  <si>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</si>
  <si>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</si>
  <si>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</si>
  <si>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</si>
  <si>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</si>
  <si>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</si>
  <si>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</si>
  <si>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</si>
  <si>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</si>
  <si>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</si>
  <si>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</si>
  <si>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</si>
  <si>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</si>
  <si>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</si>
  <si>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</si>
  <si>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</si>
  <si>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</si>
  <si>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</si>
  <si>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</si>
  <si>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</si>
  <si>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</si>
  <si>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</si>
  <si>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</si>
  <si>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</si>
  <si>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</si>
  <si>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</si>
  <si>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</si>
  <si>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</si>
  <si>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</si>
  <si>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</si>
  <si>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</si>
  <si>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</si>
  <si>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</si>
  <si>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</si>
  <si>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</si>
  <si>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</si>
  <si>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</si>
  <si>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</si>
  <si>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</si>
  <si>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</si>
  <si>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</si>
  <si>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</si>
  <si>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</si>
  <si>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</si>
  <si>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</si>
  <si>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</si>
  <si>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</si>
  <si>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</si>
  <si>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</si>
  <si>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</si>
  <si>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</si>
  <si>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</si>
  <si>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</si>
  <si>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</si>
  <si>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</si>
  <si>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</si>
  <si>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</si>
  <si>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</si>
  <si>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</si>
  <si>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</si>
  <si>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</si>
  <si>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</si>
  <si>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</si>
  <si>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</si>
  <si>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</si>
  <si>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</si>
  <si>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</si>
  <si>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</si>
  <si>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</si>
  <si>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</si>
  <si>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</si>
  <si>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</si>
  <si>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</si>
  <si>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</si>
  <si>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</si>
  <si>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</si>
  <si>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</si>
  <si>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</si>
  <si>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</si>
  <si>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</si>
  <si>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</si>
  <si>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</si>
  <si>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</si>
  <si>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</si>
  <si>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</si>
  <si>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</si>
  <si>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</si>
  <si>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</si>
  <si>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</si>
  <si>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</si>
  <si>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</si>
  <si>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</si>
  <si>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</si>
  <si>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</si>
  <si>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</si>
  <si>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</si>
  <si>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</si>
  <si>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</si>
  <si>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</si>
  <si>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</si>
  <si>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</si>
  <si>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</si>
  <si>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</si>
  <si>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</si>
  <si>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</si>
  <si>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</si>
  <si>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</si>
  <si>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</si>
  <si>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</si>
  <si>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</si>
  <si>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</si>
  <si>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</si>
  <si>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</si>
  <si>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</si>
  <si>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</si>
  <si>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</si>
  <si>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</si>
  <si>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</si>
  <si>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</si>
  <si>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</si>
  <si>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</si>
  <si>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</si>
  <si>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</si>
  <si>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</si>
  <si>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</si>
  <si>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</si>
  <si>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</si>
  <si>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</si>
  <si>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</si>
  <si>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</si>
  <si>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</si>
  <si>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</si>
  <si>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</si>
  <si>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</si>
  <si>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</si>
  <si>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</si>
  <si>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</si>
  <si>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</si>
  <si>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</si>
  <si>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</si>
  <si>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</si>
  <si>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</si>
  <si>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</si>
  <si>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</si>
  <si>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</si>
  <si>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</si>
  <si>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</si>
  <si>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</si>
  <si>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</si>
  <si>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</si>
  <si>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</si>
  <si>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</si>
  <si>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</si>
  <si>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</si>
  <si>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</si>
  <si>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</si>
  <si>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</si>
  <si>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</si>
  <si>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</si>
  <si>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</si>
  <si>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</si>
  <si>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</si>
  <si>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</si>
  <si>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</si>
  <si>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</si>
  <si>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</si>
  <si>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</si>
  <si>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</si>
  <si>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</si>
  <si>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</si>
  <si>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</si>
  <si>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</si>
  <si>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</si>
  <si>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</si>
  <si>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</si>
  <si>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</si>
  <si>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</si>
  <si>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</si>
  <si>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</si>
  <si>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</si>
  <si>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</si>
  <si>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</si>
  <si>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</si>
  <si>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</si>
  <si>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</si>
  <si>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</si>
  <si>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</si>
  <si>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</si>
  <si>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</si>
  <si>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</si>
  <si>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</si>
  <si>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</si>
  <si>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</si>
  <si>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</si>
  <si>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</si>
  <si>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</si>
  <si>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</si>
  <si>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</si>
  <si>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</si>
  <si>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</si>
  <si>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</si>
  <si>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</si>
  <si>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</si>
  <si>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</si>
  <si>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</si>
  <si>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</si>
  <si>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</si>
  <si>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</si>
  <si>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</si>
  <si>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</si>
  <si>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</si>
  <si>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</si>
  <si>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</si>
  <si>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</si>
  <si>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</si>
  <si>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</si>
  <si>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</si>
  <si>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</si>
  <si>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</si>
  <si>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</si>
  <si>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</si>
  <si>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</si>
  <si>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</si>
  <si>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</si>
  <si>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</si>
  <si>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</si>
  <si>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</si>
  <si>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</si>
  <si>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</si>
  <si>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</si>
  <si>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</si>
  <si>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</si>
  <si>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</si>
  <si>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</si>
  <si>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</si>
  <si>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</si>
  <si>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</si>
  <si>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</si>
  <si>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</si>
  <si>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</si>
  <si>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</si>
  <si>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</si>
  <si>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</si>
  <si>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</si>
  <si>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</si>
  <si>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</si>
  <si>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</si>
  <si>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</si>
  <si>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</si>
  <si>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</si>
  <si>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</si>
  <si>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</si>
  <si>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</si>
  <si>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</si>
  <si>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</si>
  <si>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</si>
  <si>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</si>
  <si>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</si>
  <si>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</si>
  <si>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</si>
  <si>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</si>
  <si>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</si>
  <si>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</si>
  <si>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</si>
  <si>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</si>
  <si>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</si>
  <si>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</si>
  <si>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</si>
  <si>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</si>
  <si>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</si>
  <si>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</si>
  <si>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</si>
  <si>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</si>
  <si>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</si>
  <si>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</si>
  <si>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</si>
  <si>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</si>
  <si>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</si>
  <si>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</si>
  <si>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</si>
  <si>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</si>
  <si>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</si>
  <si>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</si>
  <si>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</si>
  <si>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</si>
  <si>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</si>
  <si>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</si>
  <si>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</si>
  <si>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</si>
  <si>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</si>
  <si>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</si>
  <si>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</si>
  <si>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</si>
  <si>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</si>
  <si>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</si>
  <si>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</si>
  <si>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</si>
  <si>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</si>
  <si>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</si>
  <si>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</si>
  <si>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</si>
  <si>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</si>
  <si>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</si>
  <si>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</si>
  <si>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</si>
  <si>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</si>
  <si>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</si>
  <si>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</si>
  <si>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</si>
  <si>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</si>
  <si>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</si>
  <si>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</si>
  <si>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</si>
  <si>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</si>
  <si>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</si>
  <si>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</si>
  <si>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</si>
  <si>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</si>
  <si>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</si>
  <si>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</si>
  <si>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</si>
  <si>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</si>
  <si>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</si>
  <si>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</si>
  <si>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</si>
  <si>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</si>
  <si>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</si>
  <si>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</si>
  <si>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</si>
  <si>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</si>
  <si>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</si>
  <si>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</si>
  <si>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</si>
  <si>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</si>
  <si>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</si>
  <si>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</si>
  <si>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</si>
  <si>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</si>
  <si>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</si>
  <si>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</si>
  <si>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</si>
  <si>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</si>
  <si>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</si>
  <si>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</si>
  <si>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</si>
  <si>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</si>
  <si>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</si>
  <si>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</si>
  <si>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</si>
  <si>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</si>
  <si>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</si>
  <si>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</si>
  <si>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</si>
  <si>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</si>
  <si>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</si>
  <si>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</si>
  <si>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</si>
  <si>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</si>
  <si>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</si>
  <si>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</si>
  <si>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</si>
  <si>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</si>
  <si>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</si>
  <si>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</si>
  <si>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</si>
  <si>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</si>
  <si>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</si>
  <si>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</si>
  <si>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</si>
  <si>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</si>
  <si>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</si>
  <si>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</si>
  <si>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</si>
  <si>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</si>
  <si>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</si>
  <si>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</si>
  <si>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</si>
  <si>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</si>
  <si>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</si>
  <si>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</si>
  <si>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</si>
  <si>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</si>
  <si>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</si>
  <si>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</si>
  <si>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</si>
  <si>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</si>
  <si>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</si>
  <si>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</si>
  <si>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</si>
  <si>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</si>
  <si>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</si>
  <si>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</si>
  <si>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</si>
  <si>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</si>
  <si>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</si>
  <si>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</si>
  <si>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</si>
  <si>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</si>
  <si>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</si>
  <si>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</si>
  <si>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</si>
  <si>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</si>
  <si>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</si>
  <si>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</si>
  <si>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</si>
  <si>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</si>
  <si>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</si>
  <si>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</si>
  <si>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</si>
  <si>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</si>
  <si>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</si>
  <si>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</si>
  <si>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</si>
  <si>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</si>
  <si>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</si>
  <si>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</si>
  <si>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</si>
  <si>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</si>
  <si>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</si>
  <si>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</si>
  <si>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</si>
  <si>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</si>
  <si>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</si>
  <si>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</si>
  <si>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</si>
  <si>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</si>
  <si>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</si>
  <si>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</si>
  <si>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</si>
  <si>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</si>
  <si>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</si>
  <si>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</si>
  <si>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</si>
  <si>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</si>
  <si>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</si>
  <si>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</si>
  <si>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</si>
  <si>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</si>
  <si>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</si>
  <si>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</si>
  <si>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</si>
  <si>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</si>
  <si>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</si>
  <si>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</si>
  <si>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</si>
  <si>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</si>
  <si>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</si>
  <si>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</si>
  <si>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</si>
  <si>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</si>
  <si>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</si>
  <si>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</si>
  <si>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</si>
  <si>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</si>
  <si>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</si>
  <si>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</si>
  <si>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</si>
  <si>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</si>
  <si>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</si>
  <si>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</si>
  <si>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</si>
  <si>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</si>
  <si>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</si>
  <si>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</si>
  <si>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</si>
  <si>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</si>
  <si>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</si>
  <si>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</si>
  <si>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</si>
  <si>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</si>
  <si>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</si>
  <si>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</si>
  <si>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</si>
  <si>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</si>
  <si>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</si>
  <si>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</si>
  <si>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</si>
  <si>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</si>
  <si>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</si>
  <si>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</si>
  <si>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</si>
  <si>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</si>
  <si>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</si>
  <si>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</si>
  <si>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</si>
  <si>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</si>
  <si>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</si>
  <si>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</si>
  <si>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</si>
  <si>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</si>
  <si>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</si>
  <si>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</si>
  <si>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</si>
  <si>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</si>
  <si>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</si>
  <si>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</si>
  <si>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</si>
  <si>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</si>
  <si>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</si>
  <si>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</si>
  <si>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</si>
  <si>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</si>
  <si>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</si>
  <si>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</si>
  <si>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</si>
  <si>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</si>
  <si>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</si>
  <si>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</si>
  <si>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</si>
  <si>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</si>
  <si>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</si>
  <si>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</si>
  <si>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</si>
  <si>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</si>
  <si>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</si>
  <si>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</si>
  <si>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</si>
  <si>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</si>
  <si>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</si>
  <si>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</si>
  <si>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</si>
  <si>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</si>
  <si>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</si>
  <si>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</si>
  <si>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</si>
  <si>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</si>
  <si>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</si>
  <si>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</si>
  <si>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</si>
  <si>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</si>
  <si>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</si>
  <si>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</si>
  <si>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</si>
  <si>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</si>
  <si>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</si>
  <si>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</si>
  <si>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</si>
  <si>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</si>
  <si>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</si>
  <si>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</si>
  <si>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</si>
  <si>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</si>
  <si>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</si>
  <si>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</si>
  <si>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</si>
  <si>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</si>
  <si>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</si>
  <si>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</si>
  <si>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</si>
  <si>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</si>
  <si>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</si>
  <si>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</si>
  <si>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</si>
  <si>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</si>
  <si>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</si>
  <si>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</si>
  <si>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</si>
  <si>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</si>
  <si>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</si>
  <si>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</si>
  <si>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</si>
  <si>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</si>
  <si>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</si>
  <si>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</si>
  <si>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</si>
  <si>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</si>
  <si>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</si>
  <si>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</si>
  <si>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</si>
  <si>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</si>
  <si>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</si>
  <si>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</si>
  <si>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</si>
  <si>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</si>
  <si>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</si>
  <si>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</si>
  <si>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</si>
  <si>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</si>
  <si>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</si>
  <si>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</si>
  <si>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</si>
  <si>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</si>
  <si>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</si>
  <si>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</si>
  <si>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</si>
  <si>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</si>
  <si>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</si>
  <si>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</si>
  <si>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</si>
  <si>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</si>
  <si>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</si>
  <si>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</si>
  <si>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</si>
  <si>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</si>
  <si>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</si>
  <si>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</si>
  <si>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</si>
  <si>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</si>
  <si>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</si>
  <si>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</si>
  <si>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</si>
  <si>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</si>
  <si>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</si>
  <si>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</si>
  <si>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</si>
  <si>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</si>
  <si>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</si>
  <si>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</si>
  <si>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</si>
  <si>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</si>
  <si>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</si>
  <si>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</si>
  <si>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</si>
  <si>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</si>
  <si>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</si>
  <si>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</si>
  <si>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</si>
  <si>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</si>
  <si>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</si>
  <si>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</si>
  <si>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</si>
  <si>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</si>
  <si>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</si>
  <si>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</si>
  <si>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</si>
  <si>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</si>
  <si>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</si>
  <si>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</si>
  <si>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</si>
  <si>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</si>
  <si>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</si>
  <si>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</si>
  <si>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</si>
  <si>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</si>
  <si>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</si>
  <si>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</si>
  <si>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</si>
  <si>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</si>
  <si>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</si>
  <si>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</si>
  <si>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</si>
  <si>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</si>
  <si>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</si>
  <si>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</si>
  <si>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</si>
  <si>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</si>
  <si>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</si>
  <si>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</si>
  <si>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</si>
  <si>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</si>
  <si>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</si>
  <si>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</si>
  <si>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</si>
  <si>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</si>
  <si>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</si>
  <si>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</si>
  <si>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</si>
  <si>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</si>
  <si>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</si>
  <si>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</si>
  <si>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</si>
  <si>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</si>
  <si>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</si>
  <si>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</si>
  <si>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</si>
  <si>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</si>
  <si>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</si>
  <si>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</si>
  <si>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</si>
  <si>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</si>
  <si>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</si>
  <si>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</si>
  <si>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</si>
  <si>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</si>
  <si>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</si>
  <si>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</si>
  <si>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</si>
  <si>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</si>
  <si>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</si>
  <si>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</si>
  <si>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</si>
  <si>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</si>
  <si>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</si>
  <si>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</si>
  <si>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</si>
  <si>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</si>
  <si>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</si>
  <si>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</si>
  <si>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</si>
  <si>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</si>
  <si>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</si>
  <si>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</si>
  <si>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</si>
  <si>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</si>
  <si>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</si>
  <si>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</si>
  <si>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</si>
  <si>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</si>
  <si>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</si>
  <si>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</si>
  <si>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</si>
  <si>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</si>
  <si>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</si>
  <si>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</si>
  <si>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</si>
  <si>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</si>
  <si>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</si>
  <si>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</si>
  <si>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</si>
  <si>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</si>
  <si>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</si>
  <si>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</si>
  <si>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</si>
  <si>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</si>
  <si>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</si>
  <si>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</si>
  <si>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</si>
  <si>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</si>
  <si>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</si>
  <si>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</si>
  <si>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</si>
  <si>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</si>
  <si>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</si>
  <si>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</si>
  <si>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</si>
  <si>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</si>
  <si>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</si>
  <si>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</si>
  <si>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</si>
  <si>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</si>
  <si>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</si>
  <si>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</si>
  <si>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</si>
  <si>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</si>
  <si>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</si>
  <si>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</si>
  <si>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</si>
  <si>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</si>
  <si>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</si>
  <si>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</si>
  <si>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</si>
  <si>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</si>
  <si>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</si>
  <si>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</si>
  <si>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</si>
  <si>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</si>
  <si>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</si>
  <si>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</si>
  <si>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</si>
  <si>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</si>
  <si>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</si>
  <si>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</si>
  <si>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</si>
  <si>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</si>
  <si>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</si>
  <si>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</si>
  <si>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</si>
  <si>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</si>
  <si>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</si>
  <si>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</si>
  <si>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</si>
  <si>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</si>
  <si>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</si>
  <si>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</si>
  <si>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</si>
  <si>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</si>
  <si>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</si>
  <si>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</si>
  <si>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</si>
  <si>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</si>
  <si>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</si>
  <si>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</si>
  <si>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</si>
  <si>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</si>
  <si>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</si>
  <si>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</si>
  <si>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</si>
  <si>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</si>
  <si>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</si>
  <si>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</si>
  <si>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</si>
  <si>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</si>
  <si>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</si>
  <si>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</si>
  <si>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</si>
  <si>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</si>
  <si>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</si>
  <si>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</si>
  <si>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</si>
  <si>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</si>
  <si>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</si>
  <si>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</si>
  <si>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</si>
  <si>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</si>
  <si>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</si>
  <si>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</si>
  <si>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</si>
  <si>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</si>
  <si>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</si>
  <si>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</si>
  <si>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</si>
  <si>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</si>
  <si>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</si>
  <si>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</si>
  <si>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</si>
  <si>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</si>
  <si>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</si>
  <si>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</si>
  <si>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</si>
  <si>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</si>
  <si>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</si>
  <si>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</si>
  <si>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</si>
  <si>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</si>
  <si>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</si>
  <si>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</si>
  <si>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</si>
  <si>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</si>
  <si>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</si>
  <si>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</si>
  <si>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</si>
  <si>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</si>
  <si>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</si>
  <si>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</si>
  <si>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</si>
  <si>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</si>
  <si>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</si>
  <si>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</si>
  <si>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</si>
  <si>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</si>
  <si>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</si>
  <si>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</si>
  <si>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</si>
  <si>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</si>
  <si>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</si>
  <si>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</si>
  <si>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</si>
  <si>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</si>
  <si>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</si>
  <si>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</si>
  <si>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</si>
  <si>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</si>
  <si>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</si>
  <si>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</si>
  <si>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</si>
  <si>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</si>
  <si>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</si>
  <si>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</si>
  <si>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</si>
  <si>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</si>
  <si>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</si>
  <si>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</si>
  <si>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</si>
  <si>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</si>
  <si>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</si>
  <si>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</si>
  <si>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</si>
  <si>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</si>
  <si>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</si>
  <si>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</si>
  <si>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</si>
  <si>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</si>
  <si>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</si>
  <si>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</si>
  <si>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</si>
  <si>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</si>
  <si>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</si>
  <si>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</si>
  <si>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</si>
  <si>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</si>
  <si>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</si>
  <si>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</si>
  <si>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</si>
  <si>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</si>
  <si>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</si>
  <si>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</si>
  <si>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</si>
  <si>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</si>
  <si>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</si>
  <si>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</si>
  <si>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</si>
  <si>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</si>
  <si>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</si>
  <si>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</si>
  <si>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</si>
  <si>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</si>
  <si>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</si>
  <si>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</si>
  <si>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</si>
  <si>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</si>
  <si>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</si>
  <si>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</si>
  <si>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</si>
  <si>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</si>
  <si>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</si>
  <si>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</si>
  <si>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</si>
  <si>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</si>
  <si>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</si>
  <si>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</si>
  <si>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</si>
  <si>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</si>
  <si>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</si>
  <si>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</si>
  <si>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</si>
  <si>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</si>
  <si>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</si>
  <si>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</si>
  <si>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</si>
  <si>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</si>
  <si>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</si>
  <si>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</si>
  <si>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</si>
  <si>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</si>
  <si>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</si>
  <si>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</si>
  <si>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</si>
  <si>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</si>
  <si>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</si>
  <si>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</si>
  <si>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</si>
  <si>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</si>
  <si>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</si>
  <si>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</si>
  <si>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</si>
  <si>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</si>
  <si>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</si>
  <si>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</si>
  <si>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</si>
  <si>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</si>
  <si>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</si>
  <si>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</si>
  <si>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</si>
  <si>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</si>
  <si>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</si>
  <si>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</si>
  <si>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</si>
  <si>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</si>
  <si>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</si>
  <si>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</si>
  <si>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</si>
  <si>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</si>
  <si>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</si>
  <si>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</si>
  <si>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</si>
  <si>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</si>
  <si>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</si>
  <si>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</si>
  <si>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</si>
  <si>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</si>
  <si>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</si>
  <si>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</si>
  <si>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</si>
  <si>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</si>
  <si>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</si>
  <si>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</si>
  <si>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</si>
  <si>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</si>
  <si>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</si>
  <si>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</si>
  <si>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</si>
  <si>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</si>
  <si>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</si>
  <si>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</si>
  <si>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</si>
  <si>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</si>
  <si>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</si>
  <si>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</si>
  <si>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</si>
  <si>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</si>
  <si>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</si>
  <si>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</si>
  <si>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</si>
  <si>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</si>
  <si>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</si>
  <si>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</si>
  <si>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</si>
  <si>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</si>
  <si>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</si>
  <si>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</si>
  <si>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</si>
  <si>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</si>
  <si>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</si>
  <si>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</si>
  <si>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</si>
  <si>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</si>
  <si>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</si>
  <si>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</si>
  <si>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</si>
  <si>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</si>
  <si>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</si>
  <si>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</si>
  <si>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</si>
  <si>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</si>
  <si>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</si>
  <si>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</si>
  <si>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</si>
  <si>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</si>
  <si>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</si>
  <si>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</si>
  <si>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</si>
  <si>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</si>
  <si>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</si>
  <si>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</si>
  <si>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</si>
  <si>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</si>
  <si>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</si>
  <si>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</si>
  <si>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</si>
  <si>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</si>
  <si>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</si>
  <si>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</si>
  <si>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</si>
  <si>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</si>
  <si>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</si>
  <si>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</si>
  <si>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</si>
  <si>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</si>
  <si>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</si>
  <si>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</si>
  <si>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</si>
  <si>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</si>
  <si>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</si>
  <si>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</si>
  <si>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</si>
  <si>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</si>
  <si>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</si>
  <si>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</si>
  <si>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</si>
  <si>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</si>
  <si>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</si>
  <si>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</si>
  <si>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</si>
  <si>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</si>
  <si>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</si>
  <si>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</si>
  <si>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</si>
  <si>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</si>
  <si>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</si>
  <si>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</si>
  <si>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</si>
  <si>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</si>
  <si>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</si>
  <si>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</si>
  <si>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</si>
  <si>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</si>
  <si>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</si>
  <si>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</si>
  <si>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</si>
  <si>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</si>
  <si>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</si>
  <si>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</si>
  <si>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</si>
  <si>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</si>
  <si>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</si>
  <si>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</si>
  <si>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</si>
  <si>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</si>
  <si>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</si>
  <si>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</si>
  <si>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</si>
  <si>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</si>
  <si>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</si>
  <si>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</si>
  <si>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</si>
  <si>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</si>
  <si>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</si>
  <si>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</si>
  <si>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</si>
  <si>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</si>
  <si>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</si>
  <si>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</si>
  <si>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</si>
  <si>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</si>
  <si>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</si>
  <si>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</si>
  <si>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</si>
  <si>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</si>
  <si>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</si>
  <si>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</si>
  <si>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</si>
  <si>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</si>
  <si>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</si>
  <si>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</si>
  <si>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</si>
  <si>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</si>
  <si>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</si>
  <si>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</si>
  <si>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</si>
  <si>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</si>
  <si>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</si>
  <si>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</si>
  <si>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</si>
  <si>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</si>
  <si>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</si>
  <si>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</si>
  <si>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</si>
  <si>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</si>
  <si>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</si>
  <si>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</si>
  <si>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</si>
  <si>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</si>
  <si>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</si>
  <si>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</si>
  <si>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</si>
  <si>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</si>
  <si>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</si>
  <si>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</si>
  <si>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</si>
  <si>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</si>
  <si>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</si>
  <si>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</si>
  <si>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</si>
  <si>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</si>
  <si>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</si>
  <si>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</si>
  <si>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</si>
  <si>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</si>
  <si>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</si>
  <si>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</si>
  <si>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</si>
  <si>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</si>
  <si>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</si>
  <si>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</si>
  <si>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</si>
  <si>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</si>
  <si>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</si>
  <si>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</si>
  <si>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</si>
  <si>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</si>
  <si>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</si>
  <si>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</si>
  <si>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</si>
  <si>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</si>
  <si>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</si>
  <si>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</si>
  <si>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</si>
  <si>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</si>
  <si>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</si>
  <si>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</si>
  <si>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</si>
  <si>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</si>
  <si>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</si>
  <si>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</si>
  <si>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</si>
  <si>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</si>
  <si>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</si>
  <si>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</si>
  <si>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</si>
  <si>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</si>
  <si>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</si>
  <si>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</si>
  <si>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</si>
  <si>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</si>
  <si>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</si>
  <si>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</si>
  <si>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</si>
  <si>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</si>
  <si>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</si>
  <si>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</si>
  <si>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</si>
  <si>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</si>
  <si>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</si>
  <si>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</si>
  <si>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</si>
  <si>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</si>
  <si>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</si>
  <si>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</si>
  <si>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</si>
  <si>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</si>
  <si>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</si>
  <si>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</si>
  <si>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</si>
  <si>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</si>
  <si>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</si>
  <si>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</si>
  <si>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</si>
  <si>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</si>
  <si>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</si>
  <si>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</si>
  <si>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</si>
  <si>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</si>
  <si>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</si>
  <si>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</si>
  <si>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</si>
  <si>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</si>
  <si>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</si>
  <si>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</si>
  <si>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</si>
  <si>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</si>
  <si>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</si>
  <si>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</si>
  <si>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</si>
  <si>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</si>
  <si>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</si>
  <si>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</si>
  <si>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</si>
  <si>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</si>
  <si>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</si>
  <si>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</si>
  <si>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</si>
  <si>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</si>
  <si>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</si>
  <si>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</si>
  <si>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</si>
  <si>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</si>
  <si>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</si>
  <si>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</si>
  <si>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</si>
  <si>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</si>
  <si>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</si>
  <si>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</si>
  <si>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</si>
  <si>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</si>
  <si>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</si>
  <si>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</si>
  <si>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</si>
  <si>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</si>
  <si>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</si>
  <si>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</si>
  <si>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</si>
  <si>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</si>
  <si>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</si>
  <si>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</si>
  <si>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</si>
  <si>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</si>
  <si>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</si>
  <si>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</si>
  <si>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</si>
  <si>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</si>
  <si>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</si>
  <si>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</si>
  <si>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</si>
  <si>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</si>
  <si>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</si>
  <si>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</si>
  <si>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</si>
  <si>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</si>
  <si>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</si>
  <si>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</si>
  <si>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</si>
  <si>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</si>
  <si>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</si>
  <si>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</si>
  <si>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</si>
  <si>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</si>
  <si>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</si>
  <si>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</si>
  <si>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</si>
  <si>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</si>
  <si>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</si>
  <si>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</si>
  <si>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</si>
  <si>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</si>
  <si>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</si>
  <si>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</si>
  <si>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</si>
  <si>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</si>
  <si>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</si>
  <si>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</si>
  <si>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</si>
  <si>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</si>
  <si>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</si>
  <si>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</si>
  <si>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</si>
  <si>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</si>
  <si>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</si>
  <si>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</si>
  <si>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</si>
  <si>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</si>
  <si>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</si>
  <si>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</si>
  <si>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</si>
  <si>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</si>
  <si>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</si>
  <si>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</si>
  <si>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</si>
  <si>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</si>
  <si>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</si>
  <si>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</si>
  <si>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</si>
  <si>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</si>
  <si>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</si>
  <si>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</si>
  <si>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</si>
  <si>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</si>
  <si>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</si>
  <si>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</si>
  <si>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</si>
  <si>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</si>
  <si>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</si>
  <si>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</si>
  <si>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</si>
  <si>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</si>
  <si>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</si>
  <si>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</si>
  <si>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</si>
  <si>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</si>
  <si>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</si>
  <si>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</si>
  <si>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</si>
  <si>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</si>
  <si>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</si>
  <si>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</si>
  <si>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</si>
  <si>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</si>
  <si>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</si>
  <si>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</si>
  <si>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</si>
  <si>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</si>
  <si>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</si>
  <si>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</si>
  <si>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</si>
  <si>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</si>
  <si>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</si>
  <si>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</si>
  <si>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</si>
  <si>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</si>
  <si>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</si>
  <si>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</si>
  <si>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</si>
  <si>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</si>
  <si>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</si>
  <si>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</si>
  <si>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</si>
  <si>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</si>
  <si>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</si>
  <si>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</si>
  <si>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</si>
  <si>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</si>
  <si>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</si>
  <si>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</si>
  <si>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</si>
  <si>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</si>
  <si>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</si>
  <si>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</si>
  <si>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</si>
  <si>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</si>
  <si>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</si>
  <si>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</si>
  <si>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</si>
  <si>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</si>
  <si>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</si>
  <si>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</si>
  <si>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</si>
  <si>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</si>
  <si>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</si>
  <si>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</si>
  <si>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</si>
  <si>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</si>
  <si>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</si>
  <si>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</si>
  <si>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</si>
  <si>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</si>
  <si>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</si>
  <si>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</si>
  <si>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</si>
  <si>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</si>
  <si>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</si>
  <si>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</si>
  <si>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</si>
  <si>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</si>
  <si>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</si>
  <si>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</si>
  <si>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</si>
  <si>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</si>
  <si>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</si>
  <si>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</si>
  <si>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</si>
  <si>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</si>
  <si>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</si>
  <si>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</si>
  <si>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</si>
  <si>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</si>
  <si>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</si>
  <si>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</si>
  <si>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</si>
  <si>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</si>
  <si>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</si>
  <si>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</si>
  <si>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</si>
  <si>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</si>
  <si>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</si>
  <si>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</si>
  <si>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</si>
  <si>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</si>
  <si>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</si>
  <si>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</si>
  <si>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</si>
  <si>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</si>
  <si>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</si>
  <si>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</si>
  <si>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</si>
  <si>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</si>
  <si>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</si>
  <si>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</si>
  <si>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</si>
  <si>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</si>
  <si>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</si>
  <si>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</si>
  <si>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</si>
  <si>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</si>
  <si>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</si>
  <si>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</si>
  <si>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</si>
  <si>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</si>
  <si>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</si>
  <si>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</si>
  <si>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</si>
  <si>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</si>
  <si>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</si>
  <si>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</si>
  <si>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</si>
  <si>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</si>
  <si>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</si>
  <si>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</si>
  <si>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</si>
  <si>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</si>
  <si>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</si>
  <si>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</si>
  <si>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</si>
  <si>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</si>
  <si>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</si>
  <si>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</si>
  <si>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</si>
  <si>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</si>
  <si>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</si>
  <si>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</si>
  <si>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</si>
  <si>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</si>
  <si>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</si>
  <si>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</si>
  <si>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</si>
  <si>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</si>
  <si>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</si>
  <si>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</si>
  <si>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</si>
  <si>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</si>
  <si>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</si>
  <si>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</si>
  <si>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</si>
  <si>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</si>
  <si>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</si>
  <si>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</si>
  <si>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</si>
  <si>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</si>
  <si>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</si>
  <si>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</si>
  <si>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</si>
  <si>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</si>
  <si>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</si>
  <si>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</si>
  <si>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</si>
  <si>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</si>
  <si>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</si>
  <si>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</si>
  <si>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</si>
  <si>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</si>
  <si>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</si>
  <si>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</si>
  <si>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</si>
  <si>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</si>
  <si>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</si>
  <si>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</si>
  <si>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</si>
  <si>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</si>
  <si>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</si>
  <si>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</si>
  <si>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</si>
  <si>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</si>
  <si>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</si>
  <si>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</si>
  <si>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</si>
  <si>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</si>
  <si>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</si>
  <si>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</si>
  <si>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</si>
  <si>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</si>
  <si>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</si>
  <si>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</si>
  <si>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</si>
  <si>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</si>
  <si>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</si>
  <si>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</si>
  <si>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</si>
  <si>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</si>
  <si>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</si>
  <si>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</si>
  <si>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</si>
  <si>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</si>
  <si>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</si>
  <si>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</si>
  <si>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</si>
  <si>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</si>
  <si>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</si>
  <si>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</si>
  <si>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</si>
  <si>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</si>
  <si>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</si>
  <si>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</si>
  <si>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</si>
  <si>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</si>
  <si>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</si>
  <si>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</si>
  <si>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</si>
  <si>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</si>
  <si>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</si>
  <si>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</si>
  <si>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</si>
  <si>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</si>
  <si>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</si>
  <si>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</si>
  <si>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</si>
  <si>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</si>
  <si>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</si>
  <si>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</si>
  <si>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</si>
  <si>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</si>
  <si>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</si>
  <si>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</si>
  <si>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</si>
  <si>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</si>
  <si>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</si>
  <si>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</si>
  <si>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</si>
  <si>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</si>
  <si>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</si>
  <si>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</si>
  <si>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</si>
  <si>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</si>
  <si>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</si>
  <si>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</si>
  <si>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</si>
  <si>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</si>
  <si>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</si>
  <si>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</si>
  <si>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</si>
  <si>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</si>
  <si>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</si>
  <si>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</si>
  <si>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</si>
  <si>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</si>
  <si>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</si>
  <si>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</si>
  <si>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</si>
  <si>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</si>
  <si>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</si>
  <si>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</si>
  <si>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</si>
  <si>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</si>
  <si>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</si>
  <si>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</si>
  <si>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</si>
  <si>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</si>
  <si>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</si>
  <si>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</si>
  <si>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</si>
  <si>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</si>
  <si>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</si>
  <si>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</si>
  <si>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</si>
  <si>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</si>
  <si>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</si>
  <si>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</si>
  <si>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</si>
  <si>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</si>
  <si>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</si>
  <si>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</si>
  <si>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</si>
  <si>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</si>
  <si>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</si>
  <si>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</si>
  <si>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</si>
  <si>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</si>
  <si>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</si>
  <si>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</si>
  <si>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</si>
  <si>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</si>
  <si>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</si>
  <si>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</si>
  <si>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</si>
  <si>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</si>
  <si>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</si>
  <si>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</si>
  <si>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</si>
  <si>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</si>
  <si>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</si>
  <si>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</si>
  <si>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</si>
  <si>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</si>
  <si>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</si>
  <si>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</si>
  <si>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</si>
  <si>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</si>
  <si>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</si>
  <si>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</si>
  <si>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</si>
  <si>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</si>
  <si>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</si>
  <si>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</si>
  <si>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</si>
  <si>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</si>
  <si>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</si>
  <si>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</si>
  <si>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</si>
  <si>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</si>
  <si>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</si>
  <si>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</si>
  <si>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</si>
  <si>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</si>
  <si>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</si>
  <si>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</si>
  <si>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</si>
  <si>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</si>
  <si>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</si>
  <si>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</si>
  <si>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</si>
  <si>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</si>
  <si>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</si>
  <si>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</si>
  <si>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</si>
  <si>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</si>
  <si>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</si>
  <si>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</si>
  <si>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</si>
  <si>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</si>
  <si>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</si>
  <si>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</si>
  <si>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</si>
  <si>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</si>
  <si>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</si>
  <si>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</si>
  <si>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</si>
  <si>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</si>
  <si>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</si>
  <si>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</si>
  <si>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</si>
  <si>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</si>
  <si>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</si>
  <si>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</si>
  <si>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</si>
  <si>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</si>
  <si>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</si>
  <si>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</si>
  <si>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</si>
  <si>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</si>
  <si>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</si>
  <si>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</si>
  <si>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</si>
  <si>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</si>
  <si>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</si>
  <si>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</si>
  <si>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</si>
  <si>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</si>
  <si>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</si>
  <si>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</si>
  <si>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</si>
  <si>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</si>
  <si>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</si>
  <si>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</si>
  <si>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</si>
  <si>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</si>
  <si>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</si>
  <si>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</si>
  <si>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</si>
  <si>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</si>
  <si>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</si>
  <si>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</si>
  <si>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</si>
  <si>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</si>
  <si>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</si>
  <si>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</si>
  <si>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</si>
  <si>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</si>
  <si>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</si>
  <si>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</si>
  <si>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</si>
  <si>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</si>
  <si>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</si>
  <si>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</si>
  <si>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</si>
  <si>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</si>
  <si>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</si>
  <si>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</si>
  <si>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</si>
  <si>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</si>
  <si>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</si>
  <si>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</si>
  <si>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</si>
  <si>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</si>
  <si>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</si>
  <si>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</si>
  <si>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</si>
  <si>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</si>
  <si>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</si>
  <si>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</si>
  <si>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</si>
  <si>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</si>
  <si>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</si>
  <si>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</si>
  <si>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</si>
  <si>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</si>
  <si>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</si>
  <si>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</si>
  <si>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</si>
  <si>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</si>
  <si>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</si>
  <si>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</si>
  <si>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</si>
  <si>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</si>
  <si>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</si>
  <si>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</si>
  <si>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</si>
  <si>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</si>
  <si>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</si>
  <si>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</si>
  <si>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</si>
  <si>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</si>
  <si>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</si>
  <si>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</si>
  <si>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</si>
  <si>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</si>
  <si>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</si>
  <si>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</si>
  <si>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</si>
  <si>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</si>
  <si>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</si>
  <si>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</si>
  <si>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</si>
  <si>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</si>
  <si>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</si>
  <si>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</si>
  <si>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</si>
  <si>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</si>
  <si>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</si>
  <si>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</si>
  <si>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</si>
  <si>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</si>
  <si>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</si>
  <si>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</si>
  <si>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</si>
  <si>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</si>
  <si>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</si>
  <si>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</si>
  <si>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</si>
  <si>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</si>
  <si>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</si>
  <si>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</si>
  <si>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</si>
  <si>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</si>
  <si>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</si>
  <si>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</si>
  <si>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</si>
  <si>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</si>
  <si>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</si>
  <si>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</si>
  <si>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</si>
  <si>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</si>
  <si>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</si>
  <si>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</si>
  <si>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</si>
  <si>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</si>
  <si>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</si>
  <si>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</si>
  <si>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</si>
  <si>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</si>
  <si>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</si>
  <si>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</si>
  <si>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</si>
  <si>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</si>
  <si>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</si>
  <si>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</si>
  <si>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</si>
  <si>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</si>
  <si>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</si>
  <si>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</si>
  <si>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</si>
  <si>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</si>
  <si>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</si>
  <si>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</si>
  <si>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</si>
  <si>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</si>
  <si>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</si>
  <si>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</si>
  <si>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</si>
  <si>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</si>
  <si>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</si>
  <si>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</si>
  <si>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</si>
  <si>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</si>
  <si>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</si>
  <si>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</si>
  <si>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</si>
  <si>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</si>
  <si>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</si>
  <si>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</si>
  <si>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</si>
  <si>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</si>
  <si>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</si>
  <si>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</si>
  <si>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</si>
  <si>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</si>
  <si>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</si>
  <si>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</si>
  <si>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</si>
  <si>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</si>
  <si>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</si>
  <si>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</si>
  <si>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</si>
  <si>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</si>
  <si>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</si>
  <si>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</si>
  <si>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</si>
  <si>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</si>
  <si>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</si>
  <si>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</si>
  <si>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</si>
  <si>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</si>
  <si>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</si>
  <si>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</si>
  <si>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</si>
  <si>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</si>
  <si>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</si>
  <si>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</si>
  <si>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</si>
  <si>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</si>
  <si>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</si>
  <si>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</si>
  <si>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</si>
  <si>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</si>
  <si>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</si>
  <si>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</si>
  <si>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</si>
  <si>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</si>
  <si>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</si>
  <si>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</si>
  <si>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</si>
  <si>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</si>
  <si>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</si>
  <si>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</si>
  <si>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</si>
  <si>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</si>
  <si>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</si>
  <si>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</si>
  <si>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</si>
  <si>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</si>
  <si>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</si>
  <si>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</si>
  <si>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</si>
  <si>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</si>
  <si>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</si>
  <si>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</si>
  <si>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</si>
  <si>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</si>
  <si>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</si>
  <si>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</si>
  <si>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</si>
  <si>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</si>
  <si>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</si>
  <si>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</si>
  <si>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</si>
  <si>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</si>
  <si>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</si>
  <si>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</si>
  <si>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</si>
  <si>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</si>
  <si>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</si>
  <si>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</si>
  <si>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</si>
  <si>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</si>
  <si>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</si>
  <si>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</si>
  <si>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</si>
  <si>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</si>
  <si>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</si>
  <si>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</si>
  <si>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</si>
  <si>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</si>
  <si>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</si>
  <si>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</si>
  <si>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</si>
  <si>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</si>
  <si>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</si>
  <si>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</si>
  <si>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</si>
  <si>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</si>
  <si>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</si>
  <si>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</si>
  <si>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</si>
  <si>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</si>
  <si>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</si>
  <si>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</si>
  <si>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</si>
  <si>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</si>
  <si>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</si>
  <si>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</si>
  <si>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</si>
  <si>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</si>
  <si>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</si>
  <si>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</si>
  <si>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</si>
  <si>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</si>
  <si>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</si>
  <si>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</si>
  <si>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</si>
  <si>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</si>
  <si>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</si>
  <si>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</si>
  <si>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</si>
  <si>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</si>
  <si>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</si>
  <si>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</si>
  <si>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</si>
  <si>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</si>
  <si>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</si>
  <si>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</si>
  <si>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</si>
  <si>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</si>
  <si>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</si>
  <si>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</si>
  <si>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</si>
  <si>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</si>
  <si>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</si>
  <si>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</si>
  <si>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</si>
  <si>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</si>
  <si>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</si>
  <si>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</si>
  <si>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</si>
  <si>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</si>
  <si>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</si>
  <si>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</si>
  <si>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</si>
  <si>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</si>
  <si>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</si>
  <si>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</si>
  <si>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</si>
  <si>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</si>
  <si>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</si>
  <si>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</si>
  <si>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</si>
  <si>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</si>
  <si>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</si>
  <si>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</si>
  <si>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</si>
  <si>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</si>
  <si>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</si>
  <si>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</si>
  <si>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</si>
  <si>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</si>
  <si>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</si>
  <si>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</si>
  <si>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</si>
  <si>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</si>
  <si>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</si>
  <si>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</si>
  <si>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</si>
  <si>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</si>
  <si>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</si>
  <si>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</si>
  <si>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</si>
  <si>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</si>
  <si>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</si>
  <si>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</si>
  <si>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</si>
  <si>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</si>
  <si>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</si>
  <si>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</si>
  <si>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</si>
  <si>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</si>
  <si>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</si>
  <si>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</si>
  <si>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</si>
  <si>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</si>
  <si>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</si>
  <si>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</si>
  <si>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</si>
  <si>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</si>
  <si>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</si>
  <si>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</si>
  <si>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</si>
  <si>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</si>
  <si>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</si>
  <si>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</si>
  <si>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</si>
  <si>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</si>
  <si>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</si>
  <si>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</si>
  <si>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</si>
  <si>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</si>
  <si>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</si>
  <si>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</si>
  <si>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</si>
  <si>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</si>
  <si>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</si>
  <si>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</si>
  <si>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</si>
  <si>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</si>
  <si>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</si>
  <si>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</si>
  <si>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</si>
  <si>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</si>
  <si>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</si>
  <si>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</si>
  <si>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</si>
  <si>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</si>
  <si>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</si>
  <si>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</si>
  <si>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</si>
  <si>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</si>
  <si>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</si>
  <si>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</si>
  <si>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</si>
  <si>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</si>
  <si>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</si>
  <si>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</si>
  <si>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</si>
  <si>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</si>
  <si>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</si>
  <si>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</si>
  <si>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</si>
  <si>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</si>
  <si>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</si>
  <si>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</si>
  <si>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</si>
  <si>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</si>
  <si>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</si>
  <si>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</si>
  <si>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</si>
  <si>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</si>
  <si>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</si>
  <si>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</si>
  <si>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</si>
  <si>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</si>
  <si>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</si>
  <si>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</si>
  <si>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</si>
  <si>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</si>
  <si>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</si>
  <si>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</si>
  <si>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</si>
  <si>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</si>
  <si>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</si>
  <si>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</si>
  <si>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</si>
  <si>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</si>
  <si>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</si>
  <si>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</si>
  <si>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</si>
  <si>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</si>
  <si>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</si>
  <si>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</si>
  <si>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</si>
  <si>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</si>
  <si>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</si>
  <si>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</si>
  <si>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</si>
  <si>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</si>
  <si>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</si>
  <si>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</si>
  <si>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</si>
  <si>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</si>
  <si>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</si>
  <si>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</si>
  <si>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</si>
  <si>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</si>
  <si>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</si>
  <si>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</si>
  <si>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</si>
  <si>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</si>
  <si>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</si>
  <si>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</si>
  <si>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</si>
  <si>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</si>
  <si>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</si>
  <si>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</si>
  <si>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</si>
  <si>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</si>
  <si>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</si>
  <si>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</si>
  <si>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</si>
  <si>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</si>
  <si>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</si>
  <si>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</si>
  <si>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</si>
  <si>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</si>
  <si>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</si>
  <si>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</si>
  <si>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</si>
  <si>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</si>
  <si>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</si>
  <si>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</si>
  <si>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</si>
  <si>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</si>
  <si>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</si>
  <si>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</si>
  <si>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</si>
  <si>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</si>
  <si>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</si>
  <si>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</si>
  <si>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</si>
  <si>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</si>
  <si>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</si>
  <si>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</si>
  <si>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</si>
  <si>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</si>
  <si>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</si>
  <si>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</si>
  <si>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</si>
  <si>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</si>
  <si>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</si>
  <si>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</si>
  <si>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</si>
  <si>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</si>
  <si>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</si>
  <si>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</si>
  <si>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</si>
  <si>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</si>
  <si>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</si>
  <si>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</si>
  <si>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</si>
  <si>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</si>
  <si>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</si>
  <si>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</si>
  <si>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</si>
  <si>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</si>
  <si>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</si>
  <si>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</si>
  <si>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</si>
  <si>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</si>
  <si>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</si>
  <si>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</si>
  <si>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</si>
  <si>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</si>
  <si>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</si>
  <si>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</si>
  <si>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</si>
  <si>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</si>
  <si>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</si>
  <si>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</si>
  <si>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</si>
  <si>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</si>
  <si>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</si>
  <si>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</si>
  <si>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</si>
  <si>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</si>
  <si>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</si>
  <si>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</si>
  <si>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</si>
  <si>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</si>
  <si>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</si>
  <si>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</si>
  <si>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</si>
  <si>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</si>
  <si>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</si>
  <si>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</si>
  <si>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</si>
  <si>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</si>
  <si>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</si>
  <si>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</si>
  <si>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</si>
  <si>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</si>
  <si>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</si>
  <si>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</si>
  <si>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</si>
  <si>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</si>
  <si>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</si>
  <si>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</si>
  <si>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</si>
  <si>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</si>
  <si>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</si>
  <si>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</si>
  <si>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</si>
  <si>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</si>
  <si>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</si>
  <si>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</si>
  <si>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</si>
  <si>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</si>
  <si>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</si>
  <si>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</si>
  <si>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</si>
  <si>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</si>
  <si>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</si>
  <si>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</si>
  <si>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</si>
  <si>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</si>
  <si>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</si>
  <si>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</si>
  <si>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</si>
  <si>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</si>
  <si>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</si>
  <si>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</si>
  <si>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</si>
  <si>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</si>
  <si>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</si>
  <si>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</si>
  <si>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</si>
  <si>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</si>
  <si>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</si>
  <si>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</si>
  <si>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</si>
  <si>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</si>
  <si>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</si>
  <si>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</si>
  <si>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</si>
  <si>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</si>
  <si>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</si>
  <si>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</si>
  <si>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</si>
  <si>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</si>
  <si>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</si>
  <si>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</si>
  <si>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</si>
  <si>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</si>
  <si>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</si>
  <si>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</si>
  <si>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</si>
  <si>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</si>
  <si>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</si>
  <si>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</si>
  <si>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</si>
  <si>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</si>
  <si>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</si>
  <si>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</si>
  <si>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</si>
  <si>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</si>
  <si>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</si>
  <si>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</si>
  <si>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</si>
  <si>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</si>
  <si>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</si>
  <si>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</si>
  <si>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</si>
  <si>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</si>
  <si>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</si>
  <si>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</si>
  <si>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</si>
  <si>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</si>
  <si>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</si>
  <si>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</si>
  <si>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</si>
  <si>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</si>
  <si>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</si>
  <si>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</si>
  <si>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</si>
  <si>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</si>
  <si>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</si>
  <si>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</si>
  <si>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</si>
  <si>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</si>
  <si>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</si>
  <si>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</si>
  <si>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</si>
  <si>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</si>
  <si>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</si>
  <si>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</si>
  <si>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</si>
  <si>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</si>
  <si>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</si>
  <si>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</si>
  <si>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</si>
  <si>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</si>
  <si>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</si>
  <si>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</si>
  <si>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</si>
  <si>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</si>
  <si>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</si>
  <si>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</si>
  <si>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</si>
  <si>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</si>
  <si>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</si>
  <si>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</si>
  <si>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</si>
  <si>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</si>
  <si>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</si>
  <si>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</si>
  <si>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</si>
  <si>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</si>
  <si>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</si>
  <si>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</si>
  <si>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</si>
  <si>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</si>
  <si>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</si>
  <si>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</si>
  <si>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</si>
  <si>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</si>
  <si>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</si>
  <si>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</si>
  <si>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</si>
  <si>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</si>
  <si>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</si>
  <si>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</si>
  <si>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</si>
  <si>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</si>
  <si>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</si>
  <si>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</si>
  <si>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</si>
  <si>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</si>
  <si>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</si>
  <si>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</si>
  <si>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</si>
  <si>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</si>
  <si>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</si>
  <si>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</si>
  <si>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</si>
  <si>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</si>
  <si>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</si>
  <si>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</si>
  <si>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</si>
  <si>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</si>
  <si>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</si>
  <si>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</si>
  <si>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</si>
  <si>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</si>
  <si>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</si>
  <si>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</si>
  <si>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</si>
  <si>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</si>
  <si>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</si>
  <si>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</si>
  <si>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</si>
  <si>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</si>
  <si>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</si>
  <si>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</si>
  <si>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</si>
  <si>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</si>
  <si>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</si>
  <si>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</si>
  <si>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</si>
  <si>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</si>
  <si>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</si>
  <si>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</si>
  <si>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</si>
  <si>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</si>
  <si>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</si>
  <si>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</si>
  <si>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</si>
  <si>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</si>
  <si>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</si>
  <si>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</si>
  <si>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</si>
  <si>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</si>
  <si>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</si>
  <si>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</si>
  <si>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</si>
  <si>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</si>
  <si>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</si>
  <si>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</si>
  <si>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</si>
  <si>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</si>
  <si>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</si>
  <si>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</si>
  <si>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</si>
  <si>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</si>
  <si>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</si>
  <si>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</si>
  <si>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</si>
  <si>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</si>
  <si>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</si>
  <si>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</si>
  <si>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</si>
  <si>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</si>
  <si>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</si>
  <si>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</si>
  <si>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</si>
  <si>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</si>
  <si>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</si>
  <si>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</si>
  <si>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</si>
  <si>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</si>
  <si>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</si>
  <si>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</si>
  <si>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</si>
  <si>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</si>
  <si>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</si>
  <si>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</si>
  <si>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</si>
  <si>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</si>
  <si>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</si>
  <si>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</si>
  <si>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</si>
  <si>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</si>
  <si>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</si>
  <si>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</si>
  <si>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</si>
  <si>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</si>
  <si>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</si>
  <si>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</si>
  <si>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</si>
  <si>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</si>
  <si>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</si>
  <si>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</si>
  <si>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</si>
  <si>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</si>
  <si>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</si>
  <si>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</si>
  <si>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</si>
  <si>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</si>
  <si>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</si>
  <si>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</si>
  <si>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</si>
  <si>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</si>
  <si>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</si>
  <si>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</si>
  <si>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</si>
  <si>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</si>
  <si>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</si>
  <si>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</si>
  <si>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</si>
  <si>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</si>
  <si>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</si>
  <si>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</si>
  <si>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</si>
  <si>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</si>
  <si>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</si>
  <si>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</si>
  <si>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</si>
  <si>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</si>
  <si>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</si>
  <si>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</si>
  <si>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</si>
  <si>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</si>
  <si>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</si>
  <si>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</si>
  <si>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</si>
  <si>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</si>
  <si>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</si>
  <si>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</si>
  <si>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</si>
  <si>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</si>
  <si>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</si>
  <si>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</si>
  <si>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</si>
  <si>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</si>
  <si>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</si>
  <si>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</si>
  <si>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</si>
  <si>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</si>
  <si>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</si>
  <si>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</si>
  <si>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</si>
  <si>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</si>
  <si>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</si>
  <si>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</si>
  <si>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</si>
  <si>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</si>
  <si>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</si>
  <si>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</si>
  <si>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</si>
  <si>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</si>
  <si>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</si>
  <si>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</si>
  <si>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</si>
  <si>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</si>
  <si>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</si>
  <si>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</si>
  <si>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</si>
  <si>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</si>
  <si>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</si>
  <si>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</si>
  <si>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</si>
  <si>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</si>
  <si>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</si>
  <si>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</si>
  <si>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</si>
  <si>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</si>
  <si>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</si>
  <si>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</si>
  <si>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</si>
  <si>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</si>
  <si>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</si>
  <si>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</si>
  <si>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</si>
  <si>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</si>
  <si>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</si>
  <si>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</si>
  <si>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</si>
  <si>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</si>
  <si>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</si>
  <si>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</si>
  <si>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</si>
  <si>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</si>
  <si>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</si>
  <si>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</si>
  <si>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</si>
  <si>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</si>
  <si>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</si>
  <si>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</si>
  <si>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</si>
  <si>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</si>
  <si>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</si>
  <si>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</si>
  <si>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</si>
  <si>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</si>
  <si>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</si>
  <si>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</si>
  <si>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</si>
  <si>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</si>
  <si>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</si>
  <si>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</si>
  <si>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</si>
  <si>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</si>
  <si>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</si>
  <si>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</si>
  <si>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</si>
  <si>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</si>
  <si>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</si>
  <si>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</si>
  <si>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</si>
  <si>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</si>
  <si>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</si>
  <si>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</si>
  <si>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</si>
  <si>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</si>
  <si>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</si>
  <si>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</si>
  <si>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</si>
  <si>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</si>
  <si>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</si>
  <si>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</si>
  <si>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</si>
  <si>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</si>
  <si>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</si>
  <si>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</si>
  <si>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</si>
  <si>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</si>
  <si>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</si>
  <si>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</si>
  <si>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</si>
  <si>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</si>
  <si>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</si>
  <si>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</si>
  <si>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</si>
  <si>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</si>
  <si>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</si>
  <si>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</si>
  <si>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</si>
  <si>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</si>
  <si>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</si>
  <si>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</si>
  <si>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</si>
  <si>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</si>
  <si>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</si>
  <si>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</si>
  <si>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</si>
  <si>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</si>
  <si>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</si>
  <si>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</si>
  <si>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</si>
  <si>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</si>
  <si>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</si>
  <si>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</si>
  <si>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</si>
  <si>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</si>
  <si>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</si>
  <si>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</si>
  <si>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</si>
  <si>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</si>
  <si>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</si>
  <si>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</si>
  <si>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</si>
  <si>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</si>
  <si>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</si>
  <si>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</si>
  <si>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</si>
  <si>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</si>
  <si>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</si>
  <si>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</si>
  <si>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</si>
  <si>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</si>
  <si>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</si>
  <si>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</si>
  <si>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</si>
  <si>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</si>
  <si>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</si>
  <si>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</si>
  <si>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</si>
  <si>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</si>
  <si>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</si>
  <si>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</si>
  <si>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</si>
  <si>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</si>
  <si>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</si>
  <si>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</si>
  <si>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</si>
  <si>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</si>
  <si>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</si>
  <si>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</si>
  <si>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</si>
  <si>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</si>
  <si>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</si>
  <si>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</si>
  <si>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</si>
  <si>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</si>
  <si>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</si>
  <si>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</si>
  <si>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</si>
  <si>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</si>
  <si>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</si>
  <si>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</si>
  <si>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</si>
  <si>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</si>
  <si>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</si>
  <si>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</si>
  <si>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</si>
  <si>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</si>
  <si>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</si>
  <si>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</si>
  <si>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</si>
  <si>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</si>
  <si>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</si>
  <si>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</si>
  <si>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</si>
  <si>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</si>
  <si>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</si>
  <si>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</si>
  <si>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</si>
  <si>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</si>
  <si>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</si>
  <si>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</si>
  <si>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</si>
  <si>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</si>
  <si>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</si>
  <si>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</si>
  <si>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</si>
  <si>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</si>
  <si>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</si>
  <si>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</si>
  <si>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</si>
  <si>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</si>
  <si>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</si>
  <si>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</si>
  <si>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</si>
  <si>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</si>
  <si>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</si>
  <si>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</si>
  <si>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</si>
  <si>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</si>
  <si>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</si>
  <si>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</si>
  <si>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</si>
  <si>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</si>
  <si>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</si>
  <si>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</si>
  <si>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</si>
  <si>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</si>
  <si>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</si>
  <si>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</si>
  <si>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</si>
  <si>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</si>
  <si>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</si>
  <si>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</si>
  <si>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</si>
  <si>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</si>
  <si>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</si>
  <si>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</si>
  <si>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</si>
  <si>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</si>
  <si>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</si>
  <si>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</si>
  <si>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</si>
  <si>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</si>
  <si>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</si>
  <si>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</si>
  <si>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</si>
  <si>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</si>
  <si>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</si>
  <si>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</si>
  <si>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</si>
  <si>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</si>
  <si>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</si>
  <si>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</si>
  <si>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</si>
  <si>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</si>
  <si>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</si>
  <si>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</si>
  <si>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</si>
  <si>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</si>
  <si>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</si>
  <si>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</si>
  <si>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</si>
  <si>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</si>
  <si>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</si>
  <si>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</si>
  <si>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</si>
  <si>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</si>
  <si>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</si>
  <si>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</si>
  <si>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</si>
  <si>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</si>
  <si>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</si>
  <si>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</si>
  <si>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</si>
  <si>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</si>
  <si>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</si>
  <si>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</si>
  <si>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</si>
  <si>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</si>
  <si>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</si>
  <si>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</si>
  <si>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</si>
  <si>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</si>
  <si>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</si>
  <si>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</si>
  <si>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</si>
  <si>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</si>
  <si>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</si>
  <si>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</si>
  <si>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</si>
  <si>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</si>
  <si>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</si>
  <si>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</si>
  <si>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</si>
  <si>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</si>
  <si>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</si>
  <si>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</si>
  <si>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</si>
  <si>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</si>
  <si>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</si>
  <si>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</si>
  <si>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</si>
  <si>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</si>
  <si>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</si>
  <si>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</si>
  <si>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</si>
  <si>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</si>
  <si>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</si>
  <si>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</si>
  <si>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</si>
  <si>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</si>
  <si>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</si>
  <si>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</si>
  <si>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</si>
  <si>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</si>
  <si>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</si>
  <si>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</si>
  <si>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</si>
  <si>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</si>
  <si>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</si>
  <si>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</si>
  <si>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</si>
  <si>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</si>
  <si>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</si>
  <si>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</si>
  <si>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</si>
  <si>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</si>
  <si>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</si>
  <si>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</si>
  <si>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</si>
  <si>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</si>
  <si>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</si>
  <si>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</si>
  <si>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</si>
  <si>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</si>
  <si>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</si>
  <si>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</si>
  <si>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</si>
  <si>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</si>
  <si>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</si>
  <si>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</si>
  <si>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</si>
  <si>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</si>
  <si>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</si>
  <si>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</si>
  <si>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</si>
  <si>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</si>
  <si>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</si>
  <si>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</si>
  <si>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</si>
  <si>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</si>
  <si>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</si>
  <si>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</si>
  <si>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</si>
  <si>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</si>
  <si>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</si>
  <si>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</si>
  <si>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</si>
  <si>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</si>
  <si>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</si>
  <si>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</si>
  <si>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</si>
  <si>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</si>
  <si>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</si>
  <si>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</si>
  <si>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</si>
  <si>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</si>
  <si>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</si>
  <si>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</si>
  <si>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</si>
  <si>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</si>
  <si>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</si>
  <si>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</si>
  <si>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</si>
  <si>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</si>
  <si>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</si>
  <si>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</si>
  <si>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</si>
  <si>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</si>
  <si>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</si>
  <si>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</si>
  <si>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</si>
  <si>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</si>
  <si>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</si>
  <si>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</si>
  <si>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</si>
  <si>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</si>
  <si>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</si>
  <si>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</si>
  <si>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</si>
  <si>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</si>
  <si>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</si>
  <si>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</si>
  <si>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</si>
  <si>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</si>
  <si>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</si>
  <si>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</si>
  <si>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</si>
  <si>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</si>
  <si>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</si>
  <si>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</si>
  <si>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</si>
  <si>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</si>
  <si>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</si>
  <si>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</si>
  <si>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</si>
  <si>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</si>
  <si>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</si>
  <si>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</si>
  <si>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</si>
  <si>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</si>
  <si>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</si>
  <si>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</si>
  <si>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</si>
  <si>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</si>
  <si>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</si>
  <si>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</si>
  <si>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</si>
  <si>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</si>
  <si>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</si>
  <si>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</si>
  <si>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</si>
  <si>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</si>
  <si>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</si>
  <si>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</si>
  <si>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</si>
  <si>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</si>
  <si>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</si>
  <si>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</si>
  <si>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</si>
  <si>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</si>
  <si>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</si>
  <si>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</si>
  <si>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</si>
  <si>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</si>
  <si>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</si>
  <si>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</si>
  <si>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</si>
  <si>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</si>
  <si>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</si>
  <si>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</si>
  <si>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</si>
  <si>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</si>
  <si>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</si>
  <si>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</si>
  <si>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</si>
  <si>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</si>
  <si>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</si>
  <si>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</si>
  <si>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</si>
  <si>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</si>
  <si>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</si>
  <si>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</si>
  <si>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</si>
  <si>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</si>
  <si>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</si>
  <si>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</si>
  <si>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</si>
  <si>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</si>
  <si>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</si>
  <si>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</si>
  <si>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</si>
  <si>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</si>
  <si>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</si>
  <si>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</si>
  <si>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</si>
  <si>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</si>
  <si>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</si>
  <si>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</si>
  <si>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</si>
  <si>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</si>
  <si>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</si>
  <si>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</si>
  <si>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</si>
  <si>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</si>
  <si>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</si>
  <si>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</si>
  <si>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</si>
  <si>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</si>
  <si>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</si>
  <si>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</si>
  <si>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</si>
  <si>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</si>
  <si>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</si>
  <si>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</si>
  <si>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</si>
  <si>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</si>
  <si>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</si>
  <si>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</si>
  <si>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</si>
  <si>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</si>
  <si>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</si>
  <si>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</si>
  <si>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</si>
  <si>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</si>
  <si>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</si>
  <si>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</si>
  <si>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</si>
  <si>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</si>
  <si>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</si>
  <si>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</si>
  <si>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</si>
  <si>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</si>
  <si>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</si>
  <si>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</si>
  <si>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</si>
  <si>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</si>
  <si>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</si>
  <si>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</si>
  <si>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</si>
  <si>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</si>
  <si>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</si>
  <si>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</si>
  <si>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</si>
  <si>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</si>
  <si>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</si>
  <si>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</si>
  <si>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</si>
  <si>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</si>
  <si>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</si>
  <si>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</si>
  <si>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</si>
  <si>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</si>
  <si>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</si>
  <si>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</si>
  <si>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</si>
  <si>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</si>
  <si>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</si>
  <si>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</si>
  <si>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</si>
  <si>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</si>
  <si>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</si>
  <si>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</si>
  <si>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</si>
  <si>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</si>
  <si>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</si>
  <si>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</si>
  <si>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</si>
  <si>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</si>
  <si>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</si>
  <si>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</si>
  <si>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</si>
  <si>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</si>
  <si>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</si>
  <si>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</si>
  <si>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</si>
  <si>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</si>
  <si>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</si>
  <si>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</si>
  <si>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</si>
  <si>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</si>
  <si>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</si>
  <si>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</si>
  <si>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</si>
  <si>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</si>
  <si>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</si>
  <si>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</si>
  <si>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</si>
  <si>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</si>
  <si>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</si>
  <si>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</si>
  <si>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</si>
  <si>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</si>
  <si>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</si>
  <si>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</si>
  <si>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</si>
  <si>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</si>
  <si>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</si>
  <si>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</si>
  <si>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</si>
  <si>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</si>
  <si>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</si>
  <si>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</si>
  <si>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</si>
  <si>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</si>
  <si>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</si>
  <si>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</si>
  <si>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</si>
  <si>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</si>
  <si>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</si>
  <si>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</si>
  <si>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</si>
  <si>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</si>
  <si>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</si>
  <si>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</si>
  <si>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</si>
  <si>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</si>
  <si>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</si>
  <si>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</si>
  <si>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</si>
  <si>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</si>
  <si>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</si>
  <si>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</si>
  <si>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</si>
  <si>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</si>
  <si>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</si>
  <si>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</si>
  <si>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</si>
  <si>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</si>
  <si>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</si>
  <si>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</si>
  <si>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</si>
  <si>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</si>
  <si>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</si>
  <si>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</si>
  <si>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</si>
  <si>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</si>
  <si>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</si>
  <si>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</si>
  <si>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</si>
  <si>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</si>
  <si>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</si>
  <si>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</si>
  <si>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</si>
  <si>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</si>
  <si>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</si>
  <si>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</si>
  <si>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</si>
  <si>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</si>
  <si>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</si>
  <si>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</si>
  <si>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</si>
  <si>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</si>
  <si>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</si>
  <si>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</si>
  <si>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</si>
  <si>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</si>
  <si>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</si>
  <si>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</si>
  <si>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</si>
  <si>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</si>
  <si>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</si>
  <si>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</si>
  <si>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</si>
  <si>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</si>
  <si>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</si>
  <si>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</si>
  <si>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</si>
  <si>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</si>
  <si>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</si>
  <si>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</si>
  <si>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</si>
  <si>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</si>
  <si>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</si>
  <si>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</si>
  <si>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</si>
  <si>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</si>
  <si>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</si>
  <si>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</si>
  <si>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</si>
  <si>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</si>
  <si>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</si>
  <si>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</si>
  <si>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</si>
  <si>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</si>
  <si>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</si>
  <si>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</si>
  <si>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</si>
  <si>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</si>
  <si>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</si>
  <si>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</si>
  <si>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</si>
  <si>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</si>
  <si>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</si>
  <si>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</si>
  <si>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</si>
  <si>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</si>
  <si>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</si>
  <si>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</si>
  <si>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</si>
  <si>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</si>
  <si>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</si>
  <si>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</si>
  <si>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</si>
  <si>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</si>
  <si>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</si>
  <si>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</si>
  <si>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</si>
  <si>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</si>
  <si>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</si>
  <si>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</si>
  <si>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</si>
  <si>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</si>
  <si>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</si>
  <si>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</si>
  <si>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</si>
  <si>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</si>
  <si>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</si>
  <si>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</si>
  <si>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</si>
  <si>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</si>
  <si>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</si>
  <si>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</si>
  <si>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</si>
  <si>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</si>
  <si>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</si>
  <si>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</si>
  <si>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</si>
  <si>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</si>
  <si>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</si>
  <si>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</si>
  <si>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</si>
  <si>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</si>
  <si>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</si>
  <si>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</si>
  <si>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</si>
  <si>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</si>
  <si>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</si>
  <si>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</si>
  <si>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</si>
  <si>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</si>
  <si>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</si>
  <si>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</si>
  <si>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</si>
  <si>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</si>
  <si>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</si>
  <si>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</si>
  <si>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</si>
  <si>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</si>
  <si>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</si>
  <si>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</si>
  <si>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</si>
  <si>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</si>
  <si>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</si>
  <si>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</si>
  <si>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</si>
  <si>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</si>
  <si>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</si>
  <si>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</si>
  <si>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</si>
  <si>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</si>
  <si>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</si>
  <si>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</si>
  <si>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</si>
  <si>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</si>
  <si>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</si>
  <si>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</si>
  <si>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</si>
  <si>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</si>
  <si>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</si>
  <si>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</si>
  <si>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</si>
  <si>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</si>
  <si>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</si>
  <si>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</si>
  <si>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</si>
  <si>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</si>
  <si>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</si>
  <si>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</si>
  <si>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</si>
  <si>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</si>
  <si>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</si>
  <si>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</si>
  <si>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</si>
  <si>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</si>
  <si>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</si>
  <si>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</si>
  <si>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</si>
  <si>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</si>
  <si>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</si>
  <si>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</si>
  <si>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</si>
  <si>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</si>
  <si>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</si>
  <si>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</si>
  <si>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</si>
  <si>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</si>
  <si>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</si>
  <si>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</si>
  <si>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</si>
  <si>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</si>
  <si>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</si>
  <si>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</si>
  <si>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</si>
  <si>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</si>
  <si>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</si>
  <si>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</si>
  <si>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</si>
  <si>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</si>
  <si>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</si>
  <si>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</si>
  <si>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</si>
  <si>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</si>
  <si>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</si>
  <si>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</si>
  <si>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</si>
  <si>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</si>
  <si>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</si>
  <si>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</si>
  <si>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</si>
  <si>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</si>
  <si>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</si>
  <si>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</si>
  <si>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</si>
  <si>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</si>
  <si>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</si>
  <si>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</si>
  <si>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</si>
  <si>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</si>
  <si>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</si>
  <si>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</si>
  <si>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</si>
  <si>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</si>
  <si>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</si>
  <si>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</si>
  <si>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</si>
  <si>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</si>
  <si>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</si>
  <si>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</si>
  <si>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</si>
  <si>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</si>
  <si>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</si>
  <si>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</si>
  <si>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</si>
  <si>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</si>
  <si>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</si>
  <si>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</si>
  <si>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</si>
  <si>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</si>
  <si>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</si>
  <si>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</si>
  <si>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</si>
  <si>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</si>
  <si>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</si>
  <si>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</si>
  <si>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</si>
  <si>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</si>
  <si>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</si>
  <si>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</si>
  <si>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</si>
  <si>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</si>
  <si>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</si>
  <si>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</si>
  <si>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</si>
  <si>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</si>
  <si>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</si>
  <si>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</si>
  <si>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</si>
  <si>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</si>
  <si>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</si>
  <si>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</si>
  <si>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</si>
  <si>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</si>
  <si>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</si>
  <si>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</si>
  <si>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</si>
  <si>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</si>
  <si>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</si>
  <si>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</si>
  <si>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</si>
  <si>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</si>
  <si>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</si>
  <si>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</si>
  <si>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</si>
  <si>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</si>
  <si>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</si>
  <si>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</si>
  <si>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</si>
  <si>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</si>
  <si>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</si>
  <si>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</si>
  <si>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</si>
  <si>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</si>
  <si>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</si>
  <si>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</si>
  <si>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</si>
  <si>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</si>
  <si>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</si>
  <si>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</si>
  <si>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</si>
  <si>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</si>
  <si>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</si>
  <si>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</si>
  <si>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</si>
  <si>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</si>
  <si>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</si>
  <si>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</si>
  <si>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</si>
  <si>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</si>
  <si>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</si>
  <si>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</si>
  <si>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</si>
  <si>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</si>
  <si>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</si>
  <si>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</si>
  <si>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</si>
  <si>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</si>
  <si>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</si>
  <si>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</si>
  <si>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</si>
  <si>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</si>
  <si>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</si>
  <si>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</si>
  <si>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</si>
  <si>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</si>
  <si>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</si>
  <si>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</si>
  <si>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</si>
  <si>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</si>
  <si>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</si>
  <si>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</si>
  <si>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</si>
  <si>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</si>
  <si>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</si>
  <si>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</si>
  <si>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</si>
  <si>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</si>
  <si>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</si>
  <si>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</si>
  <si>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</si>
  <si>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</si>
  <si>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</si>
  <si>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</si>
  <si>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</si>
  <si>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</si>
  <si>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</si>
  <si>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</si>
  <si>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</si>
  <si>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</si>
  <si>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</si>
  <si>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</si>
  <si>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</si>
  <si>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</si>
  <si>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</si>
  <si>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</si>
  <si>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</si>
  <si>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</si>
  <si>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</si>
  <si>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</si>
  <si>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</si>
  <si>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</si>
  <si>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</si>
  <si>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</si>
  <si>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</si>
  <si>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</si>
  <si>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</si>
  <si>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</si>
  <si>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</si>
  <si>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</si>
  <si>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</si>
  <si>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</si>
  <si>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</si>
  <si>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</si>
  <si>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</si>
  <si>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</si>
  <si>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</si>
  <si>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</si>
  <si>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</si>
  <si>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</si>
  <si>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</si>
  <si>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</si>
  <si>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</si>
  <si>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</si>
  <si>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</si>
  <si>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</si>
  <si>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</si>
  <si>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</si>
  <si>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</si>
  <si>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</si>
  <si>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</si>
  <si>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</si>
  <si>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</si>
  <si>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</si>
  <si>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</si>
  <si>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</si>
  <si>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</si>
  <si>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</si>
  <si>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</si>
  <si>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</si>
  <si>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</si>
  <si>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</si>
  <si>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</si>
  <si>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</si>
  <si>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</si>
  <si>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</si>
  <si>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</si>
  <si>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</si>
  <si>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</si>
  <si>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</si>
  <si>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</si>
  <si>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</si>
  <si>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</si>
  <si>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</si>
  <si>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</si>
  <si>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</si>
  <si>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</si>
  <si>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</si>
  <si>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</si>
  <si>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</si>
  <si>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</si>
  <si>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</si>
  <si>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</si>
  <si>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</si>
  <si>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</si>
  <si>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</si>
  <si>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</si>
  <si>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</si>
  <si>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</si>
  <si>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</si>
  <si>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</si>
  <si>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</si>
  <si>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</si>
  <si>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</si>
  <si>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</si>
  <si>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</si>
  <si>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</si>
  <si>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</si>
  <si>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</si>
  <si>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</si>
  <si>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</si>
  <si>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</si>
  <si>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</si>
  <si>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</si>
  <si>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</si>
  <si>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</si>
  <si>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</si>
  <si>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</si>
  <si>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</si>
  <si>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</si>
  <si>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</si>
  <si>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</si>
  <si>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</si>
  <si>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</si>
  <si>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</si>
  <si>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</si>
  <si>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</si>
  <si>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</si>
  <si>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</si>
  <si>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</si>
  <si>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</si>
  <si>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</si>
  <si>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</si>
  <si>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</si>
  <si>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</si>
  <si>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</si>
  <si>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</si>
  <si>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</si>
  <si>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</si>
  <si>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</si>
  <si>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</si>
  <si>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</si>
  <si>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</si>
  <si>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</si>
  <si>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</si>
  <si>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</si>
  <si>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</si>
  <si>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</si>
  <si>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</si>
  <si>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</si>
  <si>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</si>
  <si>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</si>
  <si>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</si>
  <si>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</si>
  <si>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</si>
  <si>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</si>
  <si>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</si>
  <si>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</si>
  <si>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</si>
  <si>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</si>
  <si>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</si>
  <si>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</si>
  <si>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</si>
  <si>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</si>
  <si>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</si>
  <si>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</si>
  <si>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</si>
  <si>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</si>
  <si>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</si>
  <si>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</si>
  <si>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</si>
  <si>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</si>
  <si>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</si>
  <si>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</si>
  <si>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</si>
  <si>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</si>
  <si>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</si>
  <si>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</si>
  <si>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</si>
  <si>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</si>
  <si>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</si>
  <si>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</si>
  <si>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</si>
  <si>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</si>
  <si>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</si>
  <si>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</si>
  <si>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</si>
  <si>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</si>
  <si>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</si>
  <si>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</si>
  <si>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</si>
  <si>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</si>
  <si>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</si>
  <si>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</si>
  <si>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</si>
  <si>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</si>
  <si>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</si>
  <si>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</si>
  <si>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</si>
  <si>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</si>
  <si>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</si>
  <si>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</si>
  <si>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</si>
  <si>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</si>
  <si>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</si>
  <si>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</si>
  <si>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</si>
  <si>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</si>
  <si>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</si>
  <si>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</si>
  <si>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</si>
  <si>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</si>
  <si>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</si>
  <si>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</si>
  <si>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</si>
  <si>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</si>
  <si>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</si>
  <si>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</si>
  <si>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</si>
  <si>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</si>
  <si>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</si>
  <si>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</si>
  <si>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</si>
  <si>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</si>
  <si>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</si>
  <si>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</si>
  <si>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</si>
  <si>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</si>
  <si>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</si>
  <si>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</si>
  <si>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</si>
  <si>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</si>
  <si>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</si>
  <si>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</si>
  <si>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</si>
  <si>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</si>
  <si>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</si>
  <si>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</si>
  <si>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</si>
  <si>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</si>
  <si>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</si>
  <si>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</si>
  <si>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</si>
  <si>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</si>
  <si>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</si>
  <si>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</si>
  <si>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</si>
  <si>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</si>
  <si>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</si>
  <si>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</si>
  <si>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</si>
  <si>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</si>
  <si>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</si>
  <si>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</si>
  <si>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</si>
  <si>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</si>
  <si>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</si>
  <si>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</si>
  <si>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</si>
  <si>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</si>
  <si>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</si>
  <si>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</si>
  <si>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</si>
  <si>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</si>
  <si>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</si>
  <si>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</si>
  <si>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</si>
  <si>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</si>
  <si>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</si>
  <si>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</si>
  <si>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</si>
  <si>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</si>
  <si>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</si>
  <si>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</si>
  <si>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</si>
  <si>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</si>
  <si>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</si>
  <si>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</si>
  <si>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</si>
  <si>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</si>
  <si>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</si>
  <si>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</si>
  <si>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</si>
  <si>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</si>
  <si>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</si>
  <si>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</si>
  <si>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</si>
  <si>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</si>
  <si>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</si>
  <si>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</si>
  <si>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</si>
  <si>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</si>
  <si>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</si>
  <si>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</si>
  <si>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</si>
  <si>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</si>
  <si>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</si>
  <si>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</si>
  <si>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</si>
  <si>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</si>
  <si>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</si>
  <si>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</si>
  <si>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</si>
  <si>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</si>
  <si>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</si>
  <si>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</si>
  <si>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</si>
  <si>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</si>
  <si>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</si>
  <si>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</si>
  <si>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</si>
  <si>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</si>
  <si>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</si>
  <si>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</si>
  <si>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</si>
  <si>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</si>
  <si>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</si>
  <si>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</si>
  <si>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</si>
  <si>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</si>
  <si>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</si>
  <si>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</si>
  <si>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</si>
  <si>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</si>
  <si>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</si>
  <si>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</si>
  <si>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</si>
  <si>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</si>
  <si>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</si>
  <si>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</si>
  <si>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</si>
  <si>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</si>
  <si>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</si>
  <si>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</si>
  <si>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</si>
  <si>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</si>
  <si>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</si>
  <si>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</si>
  <si>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</si>
  <si>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</si>
  <si>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</si>
  <si>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</si>
  <si>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</si>
  <si>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</si>
  <si>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</si>
  <si>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</si>
  <si>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</si>
  <si>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</si>
  <si>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</si>
  <si>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</si>
  <si>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</si>
  <si>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</si>
  <si>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</si>
  <si>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</si>
  <si>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</si>
  <si>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</si>
  <si>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</si>
  <si>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</si>
  <si>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</si>
  <si>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</si>
  <si>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</si>
  <si>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</si>
  <si>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</si>
  <si>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</si>
  <si>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</si>
  <si>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</si>
  <si>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</si>
  <si>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</si>
  <si>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</si>
  <si>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</si>
  <si>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</si>
  <si>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</si>
  <si>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</si>
  <si>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</si>
  <si>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</si>
  <si>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</si>
  <si>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</si>
  <si>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</si>
  <si>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</si>
  <si>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</si>
  <si>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</si>
  <si>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</si>
  <si>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</si>
  <si>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</si>
  <si>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</si>
  <si>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</si>
  <si>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</si>
  <si>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</si>
  <si>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</si>
  <si>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</si>
  <si>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</si>
  <si>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</si>
  <si>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</si>
  <si>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</si>
  <si>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</si>
  <si>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</si>
  <si>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</si>
  <si>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</si>
  <si>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</si>
  <si>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</si>
  <si>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</si>
  <si>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</si>
  <si>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</si>
  <si>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</si>
  <si>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</si>
  <si>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</si>
  <si>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</si>
  <si>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</si>
  <si>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</si>
  <si>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</si>
  <si>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</si>
  <si>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</si>
  <si>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</si>
  <si>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</si>
  <si>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</si>
  <si>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</si>
  <si>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</si>
  <si>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</si>
  <si>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</si>
  <si>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</si>
  <si>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</si>
  <si>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</si>
  <si>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</si>
  <si>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</si>
  <si>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</si>
  <si>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</si>
  <si>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</si>
  <si>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</si>
  <si>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</si>
  <si>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</si>
  <si>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</si>
  <si>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</si>
  <si>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</si>
  <si>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</si>
  <si>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</si>
  <si>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</si>
  <si>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</si>
  <si>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</si>
  <si>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</si>
  <si>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</si>
  <si>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</si>
  <si>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</si>
  <si>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</si>
  <si>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</si>
  <si>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</si>
  <si>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</si>
  <si>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</si>
  <si>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</si>
  <si>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</si>
  <si>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</si>
  <si>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</si>
  <si>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</si>
  <si>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</si>
  <si>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</si>
  <si>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</si>
  <si>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</si>
  <si>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</si>
  <si>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</si>
  <si>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</si>
  <si>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</si>
  <si>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</si>
  <si>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</si>
  <si>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</si>
  <si>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</si>
  <si>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</si>
  <si>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</si>
  <si>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</si>
  <si>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</si>
  <si>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</si>
  <si>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</si>
  <si>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</si>
  <si>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</si>
  <si>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</si>
  <si>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</si>
  <si>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</si>
  <si>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</si>
  <si>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</si>
  <si>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</si>
  <si>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</si>
  <si>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</si>
  <si>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</si>
  <si>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</si>
  <si>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</si>
  <si>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</si>
  <si>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</si>
  <si>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</si>
  <si>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</si>
  <si>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</si>
  <si>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</si>
  <si>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</si>
  <si>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</si>
  <si>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</si>
  <si>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</si>
  <si>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</si>
  <si>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</si>
  <si>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</si>
  <si>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</si>
  <si>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</si>
  <si>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</si>
  <si>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</si>
  <si>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</si>
  <si>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</si>
  <si>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</si>
  <si>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</si>
  <si>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</si>
  <si>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</si>
  <si>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</si>
  <si>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</si>
  <si>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</si>
  <si>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</si>
  <si>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</si>
  <si>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</si>
  <si>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</si>
  <si>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</si>
  <si>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</si>
  <si>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</si>
  <si>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</si>
  <si>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</si>
  <si>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</si>
  <si>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</si>
  <si>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</si>
  <si>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</si>
  <si>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</si>
  <si>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</si>
  <si>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</si>
  <si>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</si>
  <si>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</si>
  <si>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</si>
  <si>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</si>
  <si>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</si>
  <si>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</si>
  <si>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</si>
  <si>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</si>
  <si>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</si>
  <si>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</si>
  <si>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</si>
  <si>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</si>
  <si>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</si>
  <si>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</si>
  <si>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</si>
  <si>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</si>
  <si>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</si>
  <si>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</si>
  <si>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</si>
  <si>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</si>
  <si>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</si>
  <si>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</si>
  <si>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</si>
  <si>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</si>
  <si>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</si>
  <si>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</si>
  <si>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</si>
  <si>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</si>
  <si>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</si>
  <si>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</si>
  <si>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</si>
  <si>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</si>
  <si>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</si>
  <si>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</si>
  <si>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</si>
  <si>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</si>
  <si>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</si>
  <si>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</si>
  <si>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</si>
  <si>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</si>
  <si>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</si>
  <si>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</si>
  <si>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</si>
  <si>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</si>
  <si>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</si>
  <si>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</si>
  <si>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</si>
  <si>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</si>
  <si>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</si>
  <si>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</si>
  <si>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</si>
  <si>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</si>
  <si>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</si>
  <si>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</si>
  <si>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</si>
  <si>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</si>
  <si>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</si>
  <si>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</si>
  <si>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</si>
  <si>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</si>
  <si>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</si>
  <si>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</si>
  <si>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</si>
  <si>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</si>
  <si>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</si>
  <si>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</si>
  <si>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</si>
  <si>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</si>
  <si>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</si>
  <si>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</si>
  <si>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</si>
  <si>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</si>
  <si>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</si>
  <si>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</si>
  <si>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</si>
  <si>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</si>
  <si>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</si>
  <si>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</si>
  <si>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</si>
  <si>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</si>
  <si>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</si>
  <si>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</si>
  <si>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</si>
  <si>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</si>
  <si>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</si>
  <si>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</si>
  <si>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</si>
  <si>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</si>
  <si>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</si>
  <si>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</si>
  <si>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</si>
  <si>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</si>
  <si>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</si>
  <si>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</si>
  <si>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</si>
  <si>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</si>
  <si>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</si>
  <si>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</si>
  <si>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</si>
  <si>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</si>
  <si>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</si>
  <si>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</si>
  <si>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</si>
  <si>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</si>
  <si>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</si>
  <si>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</si>
  <si>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</si>
  <si>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</si>
  <si>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</si>
  <si>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</si>
  <si>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</si>
  <si>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</si>
  <si>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</si>
  <si>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</si>
  <si>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</si>
  <si>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</si>
  <si>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</si>
  <si>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</si>
  <si>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</si>
  <si>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</si>
  <si>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</si>
  <si>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</si>
  <si>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</si>
  <si>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</si>
  <si>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</si>
  <si>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</si>
  <si>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</si>
  <si>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</si>
  <si>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</si>
  <si>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</si>
  <si>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</si>
  <si>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</si>
  <si>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</si>
  <si>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</si>
  <si>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</si>
  <si>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</si>
  <si>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</si>
  <si>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</si>
  <si>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</si>
  <si>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</si>
  <si>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</si>
  <si>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</si>
  <si>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</si>
  <si>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</si>
  <si>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</si>
  <si>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</si>
  <si>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</si>
  <si>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</si>
  <si>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</si>
  <si>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</si>
  <si>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</si>
  <si>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</si>
  <si>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</si>
  <si>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</si>
  <si>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</si>
  <si>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</si>
  <si>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</si>
  <si>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</si>
  <si>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</si>
  <si>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</si>
  <si>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</si>
  <si>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</si>
  <si>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</si>
  <si>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</si>
  <si>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</si>
  <si>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</si>
  <si>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</si>
  <si>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</si>
  <si>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</si>
  <si>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</si>
  <si>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</si>
  <si>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</si>
  <si>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</si>
  <si>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</si>
  <si>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</si>
  <si>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</si>
  <si>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</si>
  <si>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</si>
  <si>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</si>
  <si>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</si>
  <si>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</si>
  <si>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</si>
  <si>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</si>
  <si>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</si>
  <si>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</si>
  <si>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</si>
  <si>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</si>
  <si>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</si>
  <si>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</si>
  <si>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</si>
  <si>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</si>
  <si>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</si>
  <si>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</si>
  <si>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</si>
  <si>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</si>
  <si>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</si>
  <si>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</si>
  <si>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</si>
  <si>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</si>
  <si>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</si>
  <si>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</si>
  <si>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</si>
  <si>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</si>
  <si>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</si>
  <si>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</si>
  <si>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</si>
  <si>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</si>
  <si>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</si>
  <si>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</si>
  <si>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</si>
  <si>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</si>
  <si>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</si>
  <si>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</si>
  <si>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</si>
  <si>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</si>
  <si>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</si>
  <si>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</si>
  <si>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</si>
  <si>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</si>
  <si>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</si>
  <si>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</si>
  <si>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</si>
  <si>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</si>
  <si>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</si>
  <si>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</si>
  <si>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</si>
  <si>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</si>
  <si>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</si>
  <si>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</si>
  <si>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</si>
  <si>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</si>
  <si>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</si>
  <si>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</si>
  <si>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</si>
  <si>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</si>
  <si>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</si>
  <si>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</si>
  <si>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</si>
  <si>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</si>
  <si>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</si>
  <si>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</si>
  <si>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</si>
  <si>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</si>
  <si>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</si>
  <si>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</si>
  <si>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</si>
  <si>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</si>
  <si>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</si>
  <si>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</si>
  <si>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</si>
  <si>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</si>
  <si>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</si>
  <si>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</si>
  <si>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</si>
  <si>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</si>
  <si>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</si>
  <si>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</si>
  <si>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</si>
  <si>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</si>
  <si>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</si>
  <si>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</si>
  <si>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</si>
  <si>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</si>
  <si>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</si>
  <si>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</si>
  <si>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</si>
  <si>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</si>
  <si>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</si>
  <si>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</si>
  <si>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</si>
  <si>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</si>
  <si>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</si>
  <si>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</si>
  <si>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</si>
  <si>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</si>
  <si>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</si>
  <si>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</si>
  <si>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</si>
  <si>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</si>
  <si>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</si>
  <si>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</si>
  <si>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</si>
  <si>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</si>
  <si>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</si>
  <si>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</si>
  <si>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</si>
  <si>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</si>
  <si>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</si>
  <si>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</si>
  <si>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</si>
  <si>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</si>
  <si>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</si>
  <si>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</si>
  <si>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</si>
  <si>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</si>
  <si>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</si>
  <si>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</si>
  <si>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</si>
  <si>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</si>
  <si>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</si>
  <si>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</si>
  <si>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</si>
  <si>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</si>
  <si>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</si>
  <si>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</si>
  <si>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</si>
  <si>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</si>
  <si>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</si>
  <si>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</si>
  <si>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</si>
  <si>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</si>
  <si>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</si>
  <si>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</si>
  <si>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</si>
  <si>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</si>
  <si>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</si>
  <si>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</si>
  <si>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</si>
  <si>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</si>
  <si>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</si>
  <si>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</si>
  <si>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</si>
  <si>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</si>
  <si>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</si>
  <si>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</si>
  <si>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</si>
  <si>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</si>
  <si>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</si>
  <si>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</si>
  <si>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</si>
  <si>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</si>
  <si>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</si>
  <si>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</si>
  <si>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</si>
  <si>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</si>
  <si>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</si>
  <si>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</si>
  <si>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</si>
  <si>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</si>
  <si>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</si>
  <si>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</si>
  <si>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</si>
  <si>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</si>
  <si>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</si>
  <si>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</si>
  <si>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</si>
  <si>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</si>
  <si>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</si>
  <si>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</si>
  <si>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</si>
  <si>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</si>
  <si>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</si>
  <si>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</si>
  <si>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</si>
  <si>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</si>
  <si>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</si>
  <si>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</si>
  <si>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</si>
  <si>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</si>
  <si>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</si>
  <si>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</si>
  <si>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</si>
  <si>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</si>
  <si>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</si>
  <si>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</si>
  <si>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</si>
  <si>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</si>
  <si>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</si>
  <si>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</si>
  <si>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</si>
  <si>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</si>
  <si>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</si>
  <si>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</si>
  <si>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</si>
  <si>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</si>
  <si>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</si>
  <si>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</si>
  <si>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</si>
  <si>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</si>
  <si>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</si>
  <si>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</si>
  <si>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</si>
  <si>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</si>
  <si>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</si>
  <si>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</si>
  <si>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</si>
  <si>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</si>
  <si>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</si>
  <si>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</si>
  <si>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</si>
  <si>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</si>
  <si>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</si>
  <si>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</si>
  <si>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</si>
  <si>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</si>
  <si>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</si>
  <si>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</si>
  <si>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</si>
  <si>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</si>
  <si>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</si>
  <si>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</si>
  <si>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</si>
  <si>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</si>
  <si>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</si>
  <si>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</si>
  <si>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</si>
  <si>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</si>
  <si>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</si>
  <si>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</si>
  <si>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</si>
  <si>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</si>
  <si>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</si>
  <si>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</si>
  <si>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</si>
  <si>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</si>
  <si>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</si>
  <si>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</si>
  <si>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</si>
  <si>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</si>
  <si>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</si>
  <si>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</si>
  <si>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</si>
  <si>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</si>
  <si>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</si>
  <si>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</si>
  <si>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</si>
  <si>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</si>
  <si>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</si>
  <si>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</si>
  <si>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</si>
  <si>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</si>
  <si>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</si>
  <si>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</si>
  <si>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</si>
  <si>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</si>
  <si>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</si>
  <si>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</si>
  <si>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</si>
  <si>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</si>
  <si>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</si>
  <si>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</si>
  <si>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</si>
  <si>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</si>
  <si>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</si>
  <si>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</si>
  <si>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</si>
  <si>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</si>
  <si>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</si>
  <si>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</si>
  <si>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</si>
  <si>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</si>
  <si>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</si>
  <si>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</si>
  <si>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</si>
  <si>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</si>
  <si>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</si>
  <si>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</si>
  <si>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</si>
  <si>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</si>
  <si>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</si>
  <si>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</si>
  <si>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</si>
  <si>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</si>
  <si>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</si>
  <si>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</si>
  <si>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</si>
  <si>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</si>
  <si>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</si>
  <si>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</si>
  <si>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</si>
  <si>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</si>
  <si>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</si>
  <si>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</si>
  <si>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</si>
  <si>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</si>
  <si>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</si>
  <si>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</si>
  <si>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</si>
  <si>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</si>
  <si>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</si>
  <si>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</si>
  <si>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</si>
  <si>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</si>
  <si>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</si>
  <si>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</si>
  <si>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</si>
  <si>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</si>
  <si>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</si>
  <si>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</si>
  <si>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</si>
  <si>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</si>
  <si>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</si>
  <si>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</si>
  <si>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</si>
  <si>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</si>
  <si>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</si>
  <si>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</si>
  <si>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</si>
  <si>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</si>
  <si>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</si>
  <si>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</si>
  <si>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</si>
  <si>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</si>
  <si>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</si>
  <si>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</si>
  <si>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</si>
  <si>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</si>
  <si>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</si>
  <si>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</si>
  <si>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</si>
  <si>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</si>
  <si>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</si>
  <si>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</si>
  <si>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</si>
  <si>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</si>
  <si>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</si>
  <si>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</si>
  <si>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</si>
  <si>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</si>
  <si>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</si>
  <si>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</si>
  <si>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</si>
  <si>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</si>
  <si>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</si>
  <si>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</si>
  <si>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</si>
  <si>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</si>
  <si>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</si>
  <si>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</si>
  <si>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</si>
  <si>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</si>
  <si>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</si>
  <si>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</si>
  <si>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</si>
  <si>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</si>
  <si>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</si>
  <si>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</si>
  <si>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</si>
  <si>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</si>
  <si>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</si>
  <si>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</si>
  <si>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</si>
  <si>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</si>
  <si>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</si>
  <si>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</si>
  <si>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</si>
  <si>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</si>
  <si>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</si>
  <si>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</si>
  <si>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</si>
  <si>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</si>
  <si>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</si>
  <si>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</si>
  <si>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</si>
  <si>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</si>
  <si>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</si>
  <si>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</si>
  <si>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</si>
  <si>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</si>
  <si>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</si>
  <si>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</si>
  <si>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</si>
  <si>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</si>
  <si>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</si>
  <si>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</si>
  <si>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</si>
  <si>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</si>
  <si>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</si>
  <si>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</si>
  <si>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</si>
  <si>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</si>
  <si>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</si>
  <si>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</si>
  <si>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</si>
  <si>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</si>
  <si>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</si>
  <si>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</si>
  <si>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</si>
  <si>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</si>
  <si>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</si>
  <si>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</si>
  <si>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</si>
  <si>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</si>
  <si>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</si>
  <si>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</si>
  <si>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</si>
  <si>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</si>
  <si>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</si>
  <si>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</si>
  <si>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</si>
  <si>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</si>
  <si>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</si>
  <si>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</si>
  <si>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</si>
  <si>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</si>
  <si>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</si>
  <si>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</si>
  <si>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</si>
  <si>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</si>
  <si>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</si>
  <si>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</si>
  <si>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</si>
  <si>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</si>
  <si>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</si>
  <si>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</si>
  <si>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</si>
  <si>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</si>
  <si>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</si>
  <si>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</si>
  <si>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</si>
  <si>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</si>
  <si>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</si>
  <si>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</si>
  <si>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</si>
  <si>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</si>
  <si>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</si>
  <si>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</si>
  <si>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</si>
  <si>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</si>
  <si>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</si>
  <si>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</si>
  <si>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</si>
  <si>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</si>
  <si>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</si>
  <si>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</si>
  <si>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</si>
  <si>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</si>
  <si>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</si>
  <si>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</si>
  <si>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</si>
  <si>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</si>
  <si>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</si>
  <si>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</si>
  <si>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</si>
  <si>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</si>
  <si>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</si>
  <si>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</si>
  <si>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</si>
  <si>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</si>
  <si>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</si>
  <si>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</si>
  <si>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</si>
  <si>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</si>
  <si>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</si>
  <si>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</si>
  <si>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</si>
  <si>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</si>
  <si>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</si>
  <si>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</si>
  <si>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</si>
  <si>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</si>
  <si>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</si>
  <si>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</si>
  <si>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</si>
  <si>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</si>
  <si>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</si>
  <si>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</si>
  <si>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</si>
  <si>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</si>
  <si>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</si>
  <si>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</si>
  <si>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</si>
  <si>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</si>
  <si>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</si>
  <si>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</si>
  <si>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</si>
  <si>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</si>
  <si>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</si>
  <si>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</si>
  <si>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</si>
  <si>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</si>
  <si>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</si>
  <si>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</si>
  <si>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</si>
  <si>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</si>
  <si>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</si>
  <si>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</si>
  <si>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</si>
  <si>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</si>
  <si>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</si>
  <si>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</si>
  <si>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</si>
  <si>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</si>
  <si>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</si>
  <si>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</si>
  <si>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</si>
  <si>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</si>
  <si>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</si>
  <si>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</si>
  <si>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</si>
  <si>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</si>
  <si>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</si>
  <si>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</si>
  <si>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</si>
  <si>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</si>
  <si>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</si>
  <si>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</si>
  <si>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</si>
  <si>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</si>
  <si>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</si>
  <si>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</si>
  <si>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</si>
  <si>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</si>
  <si>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</si>
  <si>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</si>
  <si>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</si>
  <si>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</si>
  <si>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</si>
  <si>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</si>
  <si>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</si>
  <si>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</si>
  <si>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</si>
  <si>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</si>
  <si>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</si>
  <si>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</si>
  <si>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</si>
  <si>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</si>
  <si>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</si>
  <si>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</si>
  <si>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</si>
  <si>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</si>
  <si>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</si>
  <si>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</si>
  <si>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</si>
  <si>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</si>
  <si>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</si>
  <si>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</si>
  <si>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</si>
  <si>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</si>
  <si>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</si>
  <si>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</si>
  <si>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</si>
  <si>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</si>
  <si>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</si>
  <si>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</si>
  <si>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</si>
  <si>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</si>
  <si>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</si>
  <si>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</si>
  <si>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</si>
  <si>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</si>
  <si>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</si>
  <si>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</si>
  <si>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</si>
  <si>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</si>
  <si>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</si>
  <si>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</si>
  <si>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</si>
  <si>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</si>
  <si>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</si>
  <si>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</si>
  <si>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</si>
  <si>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</si>
  <si>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</si>
  <si>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</si>
  <si>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</si>
  <si>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</si>
  <si>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</si>
  <si>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</si>
  <si>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</si>
  <si>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</si>
  <si>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</si>
  <si>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</si>
  <si>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</si>
  <si>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</si>
  <si>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</si>
  <si>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</si>
  <si>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</si>
  <si>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</si>
  <si>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</si>
  <si>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</si>
  <si>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</si>
  <si>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</si>
  <si>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</si>
  <si>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</si>
  <si>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</si>
  <si>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</si>
  <si>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</si>
  <si>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</si>
  <si>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</si>
  <si>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</si>
  <si>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</si>
  <si>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</si>
  <si>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</si>
  <si>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</si>
  <si>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</si>
  <si>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</si>
  <si>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</si>
  <si>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</si>
  <si>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</si>
  <si>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</si>
  <si>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</si>
  <si>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</si>
  <si>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</si>
  <si>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</si>
  <si>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</si>
  <si>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</si>
  <si>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</si>
  <si>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</si>
  <si>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</si>
  <si>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</si>
  <si>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</si>
  <si>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</si>
  <si>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</si>
  <si>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</si>
  <si>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</si>
  <si>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</si>
  <si>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</si>
  <si>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</si>
  <si>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</si>
  <si>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</si>
  <si>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</si>
  <si>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</si>
  <si>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</si>
  <si>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</si>
  <si>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</si>
  <si>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</si>
  <si>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</si>
  <si>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</si>
  <si>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</si>
  <si>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</si>
  <si>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</si>
  <si>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</si>
  <si>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</si>
  <si>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</si>
  <si>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</si>
  <si>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</si>
  <si>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</si>
  <si>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</si>
  <si>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</si>
  <si>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</si>
  <si>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</si>
  <si>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</si>
  <si>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</si>
  <si>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</si>
  <si>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</si>
  <si>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</si>
  <si>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</si>
  <si>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</si>
  <si>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</si>
  <si>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</si>
  <si>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</si>
  <si>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</si>
  <si>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</si>
  <si>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</si>
  <si>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</si>
  <si>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</si>
  <si>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</si>
  <si>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</si>
  <si>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</si>
  <si>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</si>
  <si>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</si>
  <si>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</si>
  <si>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</si>
  <si>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</si>
  <si>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</si>
  <si>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</si>
  <si>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</si>
  <si>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</si>
  <si>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</si>
  <si>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</si>
  <si>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</si>
  <si>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</si>
  <si>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</si>
  <si>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</si>
  <si>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</si>
  <si>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</si>
  <si>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</si>
  <si>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</si>
  <si>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</si>
  <si>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</si>
  <si>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</si>
  <si>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</si>
  <si>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</si>
  <si>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</si>
  <si>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</si>
  <si>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</si>
  <si>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</si>
  <si>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</si>
  <si>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</si>
  <si>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</si>
  <si>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</si>
  <si>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</si>
  <si>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</si>
  <si>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</si>
  <si>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</si>
  <si>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</si>
  <si>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</si>
  <si>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</si>
  <si>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</si>
  <si>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</si>
  <si>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</si>
  <si>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</si>
  <si>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</si>
  <si>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</si>
  <si>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</si>
  <si>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</si>
  <si>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</si>
  <si>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</si>
  <si>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</si>
  <si>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</si>
  <si>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</si>
  <si>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</si>
  <si>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</si>
  <si>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</si>
  <si>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</si>
  <si>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</si>
  <si>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</si>
  <si>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</si>
  <si>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</si>
  <si>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</si>
  <si>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</si>
  <si>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</si>
  <si>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</si>
  <si>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</si>
  <si>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</si>
  <si>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</si>
  <si>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</si>
  <si>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</si>
  <si>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</si>
  <si>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</si>
  <si>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</si>
  <si>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</si>
  <si>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</si>
  <si>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</si>
  <si>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</si>
  <si>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</si>
  <si>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</si>
  <si>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</si>
  <si>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</si>
  <si>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</si>
  <si>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</si>
  <si>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</si>
  <si>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</si>
  <si>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</si>
  <si>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</si>
  <si>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</si>
  <si>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</si>
  <si>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</si>
  <si>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</si>
  <si>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</si>
  <si>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</si>
  <si>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</si>
  <si>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</si>
  <si>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</si>
  <si>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</si>
  <si>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</si>
  <si>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</si>
  <si>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</si>
  <si>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</si>
  <si>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</si>
  <si>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</si>
  <si>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</si>
  <si>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</si>
  <si>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</si>
  <si>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</si>
  <si>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</si>
  <si>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</si>
  <si>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</si>
  <si>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</si>
  <si>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</si>
  <si>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</si>
  <si>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</si>
  <si>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</si>
  <si>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</si>
  <si>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</si>
  <si>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</si>
  <si>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</si>
  <si>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</si>
  <si>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</si>
  <si>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</si>
  <si>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</si>
  <si>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</si>
  <si>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</si>
  <si>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</si>
  <si>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</si>
  <si>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</si>
  <si>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</si>
  <si>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</si>
  <si>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</si>
  <si>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</si>
  <si>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</si>
  <si>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</si>
  <si>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</si>
  <si>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</si>
  <si>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</si>
  <si>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</si>
  <si>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</si>
  <si>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</si>
  <si>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</si>
  <si>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</si>
  <si>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</si>
  <si>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</si>
  <si>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</si>
  <si>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</si>
  <si>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</si>
  <si>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</si>
  <si>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</si>
  <si>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</si>
  <si>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</si>
  <si>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</si>
  <si>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</si>
  <si>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</si>
  <si>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</si>
  <si>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</si>
  <si>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</si>
  <si>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</si>
  <si>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</si>
  <si>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</si>
  <si>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</si>
  <si>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</si>
  <si>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</si>
  <si>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</si>
  <si>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</si>
  <si>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</si>
  <si>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</si>
  <si>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</si>
  <si>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</si>
  <si>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</si>
  <si>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</si>
  <si>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</si>
  <si>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</si>
  <si>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</si>
  <si>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</si>
  <si>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</si>
  <si>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</si>
  <si>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</si>
  <si>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</si>
  <si>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</si>
  <si>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</si>
  <si>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</si>
  <si>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</si>
  <si>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</si>
  <si>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</si>
  <si>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</si>
  <si>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</si>
  <si>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</si>
  <si>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</si>
  <si>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</si>
  <si>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</si>
  <si>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</si>
  <si>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</si>
  <si>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</si>
  <si>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</si>
  <si>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</si>
  <si>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</si>
  <si>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</si>
  <si>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</si>
  <si>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</si>
  <si>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</si>
  <si>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</si>
  <si>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</si>
  <si>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</si>
  <si>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</si>
  <si>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</si>
  <si>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</si>
  <si>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</si>
  <si>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</si>
  <si>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</si>
  <si>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</si>
  <si>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</si>
  <si>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</si>
  <si>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</si>
  <si>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</si>
  <si>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</si>
  <si>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</si>
  <si>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</si>
  <si>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</si>
  <si>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</si>
  <si>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</si>
  <si>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</si>
  <si>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</si>
  <si>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</si>
  <si>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</si>
  <si>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</si>
  <si>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</si>
  <si>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</si>
  <si>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</si>
  <si>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</si>
  <si>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</si>
  <si>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</si>
  <si>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</si>
  <si>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</si>
  <si>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</si>
  <si>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</si>
  <si>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</si>
  <si>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</si>
  <si>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</si>
  <si>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</si>
  <si>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</si>
  <si>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</si>
  <si>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</si>
  <si>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</si>
  <si>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</si>
  <si>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</si>
  <si>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</si>
  <si>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</si>
  <si>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</si>
  <si>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</si>
  <si>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</si>
  <si>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</si>
  <si>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</si>
  <si>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</si>
  <si>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</si>
  <si>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</si>
  <si>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</si>
  <si>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</si>
  <si>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</si>
  <si>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</si>
  <si>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</si>
  <si>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</si>
  <si>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</si>
  <si>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</si>
  <si>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</si>
  <si>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</si>
  <si>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</si>
  <si>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</si>
  <si>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</si>
  <si>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</si>
  <si>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</si>
  <si>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</si>
  <si>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</si>
  <si>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</si>
  <si>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</si>
  <si>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</si>
  <si>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</si>
  <si>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</si>
  <si>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</si>
  <si>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</si>
  <si>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</si>
  <si>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</si>
  <si>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</si>
  <si>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</si>
  <si>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</si>
  <si>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</si>
  <si>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</si>
  <si>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</si>
  <si>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</si>
  <si>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</si>
  <si>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</si>
  <si>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</si>
  <si>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</si>
  <si>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</si>
  <si>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</si>
  <si>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</si>
  <si>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</si>
  <si>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</si>
  <si>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</si>
  <si>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</si>
  <si>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</si>
  <si>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</si>
  <si>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</si>
  <si>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</si>
  <si>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</si>
  <si>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</si>
  <si>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</si>
  <si>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</si>
  <si>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</si>
  <si>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</si>
  <si>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</si>
  <si>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</si>
  <si>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</si>
  <si>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</si>
  <si>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</si>
  <si>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</si>
  <si>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</si>
  <si>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</si>
  <si>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</si>
  <si>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</si>
  <si>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</si>
  <si>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</si>
  <si>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</si>
  <si>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</si>
  <si>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</si>
  <si>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</si>
  <si>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</si>
  <si>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</si>
  <si>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</si>
  <si>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</si>
  <si>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</si>
  <si>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</si>
  <si>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</si>
  <si>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</si>
  <si>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</si>
  <si>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</si>
  <si>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</si>
  <si>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</si>
  <si>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</si>
  <si>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</si>
  <si>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</si>
  <si>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</si>
  <si>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</si>
  <si>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</si>
  <si>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</si>
  <si>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</si>
  <si>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</si>
  <si>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</si>
  <si>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</si>
  <si>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</si>
  <si>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</si>
  <si>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</si>
  <si>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</si>
  <si>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</si>
  <si>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</si>
  <si>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</si>
  <si>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</si>
  <si>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</si>
  <si>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</si>
  <si>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</si>
  <si>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</si>
  <si>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</si>
  <si>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</si>
  <si>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</si>
  <si>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</si>
  <si>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</si>
  <si>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</si>
  <si>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</si>
  <si>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</si>
  <si>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</si>
  <si>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</si>
  <si>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</si>
  <si>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</si>
  <si>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</si>
  <si>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</si>
  <si>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</si>
  <si>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</si>
  <si>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</si>
  <si>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</si>
  <si>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</si>
  <si>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</si>
  <si>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</si>
  <si>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</si>
  <si>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</si>
  <si>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</si>
  <si>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</si>
  <si>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</si>
  <si>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</si>
  <si>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</si>
  <si>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</si>
  <si>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</si>
  <si>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</si>
  <si>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</si>
  <si>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</si>
  <si>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</si>
  <si>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</si>
  <si>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</si>
  <si>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</si>
  <si>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</si>
  <si>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</si>
  <si>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</si>
  <si>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</si>
  <si>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</si>
  <si>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</si>
  <si>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</si>
  <si>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</si>
  <si>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</si>
  <si>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</si>
  <si>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</si>
  <si>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</si>
  <si>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</si>
  <si>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</si>
  <si>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</si>
  <si>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</si>
  <si>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</si>
  <si>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</si>
  <si>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</si>
  <si>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</si>
  <si>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</si>
  <si>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</si>
  <si>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</si>
  <si>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</si>
  <si>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</si>
  <si>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</si>
  <si>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</si>
  <si>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</si>
  <si>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</si>
  <si>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</si>
  <si>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</si>
  <si>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</si>
  <si>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</si>
  <si>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</si>
  <si>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</si>
  <si>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</si>
  <si>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</si>
  <si>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</si>
  <si>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</si>
  <si>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</si>
  <si>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</si>
  <si>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</si>
  <si>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</si>
  <si>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</si>
  <si>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</si>
  <si>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</si>
  <si>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</si>
  <si>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</si>
  <si>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</si>
  <si>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</si>
  <si>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</si>
  <si>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</si>
  <si>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</si>
  <si>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</si>
  <si>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</si>
  <si>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</si>
  <si>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</si>
  <si>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</si>
  <si>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</si>
  <si>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</si>
  <si>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</si>
  <si>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</si>
  <si>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</si>
  <si>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</si>
  <si>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</si>
  <si>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</si>
  <si>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</si>
  <si>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</si>
  <si>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</si>
  <si>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</si>
  <si>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</si>
  <si>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</si>
  <si>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</si>
  <si>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</si>
  <si>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</si>
  <si>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</si>
  <si>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</si>
  <si>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</si>
  <si>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</si>
  <si>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</si>
  <si>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</si>
  <si>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</si>
  <si>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</si>
  <si>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</si>
  <si>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</si>
  <si>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</si>
  <si>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</si>
  <si>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</si>
  <si>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</si>
  <si>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</si>
  <si>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</si>
  <si>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</si>
  <si>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</si>
  <si>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</si>
  <si>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</si>
  <si>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</si>
  <si>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</si>
  <si>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</si>
  <si>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</si>
  <si>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</si>
  <si>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</si>
  <si>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</si>
  <si>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</si>
  <si>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</si>
  <si>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</si>
  <si>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</si>
  <si>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</si>
  <si>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</si>
  <si>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</si>
  <si>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</si>
  <si>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</si>
  <si>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</si>
  <si>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</si>
  <si>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</si>
  <si>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</si>
  <si>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</si>
  <si>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</si>
  <si>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</si>
  <si>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</si>
  <si>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</si>
  <si>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</si>
  <si>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</si>
  <si>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</si>
  <si>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</si>
  <si>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</si>
  <si>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</si>
  <si>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</si>
  <si>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</si>
  <si>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</si>
  <si>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</si>
  <si>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</si>
  <si>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</si>
  <si>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</si>
  <si>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</si>
  <si>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</si>
  <si>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</si>
  <si>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</si>
  <si>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</si>
  <si>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</si>
  <si>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</si>
  <si>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</si>
  <si>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</si>
  <si>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</si>
  <si>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</si>
  <si>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</si>
  <si>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</si>
  <si>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</si>
  <si>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</si>
  <si>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</si>
  <si>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</si>
  <si>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</si>
  <si>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</si>
  <si>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</si>
  <si>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</si>
  <si>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</si>
  <si>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</si>
  <si>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</si>
  <si>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</si>
  <si>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</si>
  <si>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</si>
  <si>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</si>
  <si>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</si>
  <si>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</si>
  <si>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</si>
  <si>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</si>
  <si>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</si>
  <si>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</si>
  <si>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</si>
  <si>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</si>
  <si>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</si>
  <si>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</si>
  <si>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</si>
  <si>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</si>
  <si>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</si>
  <si>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</si>
  <si>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</si>
  <si>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</si>
  <si>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</si>
  <si>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</si>
  <si>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</si>
  <si>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</si>
  <si>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</si>
  <si>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</si>
  <si>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</si>
  <si>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</si>
  <si>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</si>
  <si>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</si>
  <si>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</si>
  <si>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</si>
  <si>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</si>
  <si>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</si>
  <si>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</si>
  <si>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</si>
  <si>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</si>
  <si>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</si>
  <si>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</si>
  <si>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</si>
  <si>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</si>
  <si>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</si>
  <si>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</si>
  <si>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</si>
  <si>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</si>
  <si>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</si>
  <si>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</si>
  <si>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</si>
  <si>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</si>
  <si>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</si>
  <si>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</si>
  <si>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</si>
  <si>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</si>
  <si>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</si>
  <si>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</si>
  <si>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</si>
  <si>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</si>
  <si>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</si>
  <si>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</si>
  <si>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</si>
  <si>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</si>
  <si>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</si>
  <si>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</si>
  <si>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</si>
  <si>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</si>
  <si>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</si>
  <si>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</si>
  <si>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</si>
  <si>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</si>
  <si>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</si>
  <si>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</si>
  <si>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</si>
  <si>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</si>
  <si>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</si>
  <si>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</si>
  <si>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</si>
  <si>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</si>
  <si>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</si>
  <si>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</si>
  <si>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</si>
  <si>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</si>
  <si>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</si>
  <si>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</si>
  <si>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</si>
  <si>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</si>
  <si>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</si>
  <si>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</si>
  <si>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</si>
  <si>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</si>
  <si>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</si>
  <si>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</si>
  <si>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</si>
  <si>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</si>
  <si>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</si>
  <si>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</si>
  <si>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</si>
  <si>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</si>
  <si>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</si>
  <si>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</si>
  <si>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</si>
  <si>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</si>
  <si>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</si>
  <si>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</si>
  <si>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</si>
  <si>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</si>
  <si>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</si>
  <si>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</si>
  <si>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</si>
  <si>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</si>
  <si>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</si>
  <si>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</si>
  <si>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</si>
  <si>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</si>
  <si>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</si>
  <si>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</si>
  <si>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</si>
  <si>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</si>
  <si>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</si>
  <si>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</si>
  <si>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</si>
  <si>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</si>
  <si>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</si>
  <si>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</si>
  <si>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</si>
  <si>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</si>
  <si>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</si>
  <si>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</si>
  <si>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</si>
  <si>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</si>
  <si>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</si>
  <si>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</si>
  <si>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</si>
  <si>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</si>
  <si>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</si>
  <si>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</si>
  <si>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</si>
  <si>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</si>
  <si>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</si>
  <si>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</si>
  <si>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</si>
  <si>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</si>
  <si>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</si>
  <si>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</si>
  <si>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</si>
  <si>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</si>
  <si>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</si>
  <si>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</si>
  <si>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</si>
  <si>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</si>
  <si>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</si>
  <si>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</si>
  <si>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</si>
  <si>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</si>
  <si>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</si>
  <si>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</si>
  <si>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</si>
  <si>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</si>
  <si>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</si>
  <si>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</si>
  <si>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</si>
  <si>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</si>
  <si>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</si>
  <si>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</si>
  <si>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</si>
  <si>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</si>
  <si>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</si>
  <si>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</si>
  <si>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</si>
  <si>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</si>
  <si>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</si>
  <si>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</si>
  <si>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</si>
  <si>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</si>
  <si>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</si>
  <si>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</si>
  <si>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</si>
  <si>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</si>
  <si>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</si>
  <si>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</si>
  <si>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</si>
  <si>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</si>
  <si>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</si>
  <si>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</si>
  <si>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</si>
  <si>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</si>
  <si>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</si>
  <si>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</si>
  <si>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</si>
  <si>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</si>
  <si>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</si>
  <si>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</si>
  <si>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</si>
  <si>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</si>
  <si>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</si>
  <si>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</si>
  <si>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</si>
  <si>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</si>
  <si>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</si>
  <si>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</si>
  <si>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</si>
  <si>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</si>
  <si>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</si>
  <si>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</si>
  <si>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</si>
  <si>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</si>
  <si>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</si>
  <si>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</si>
  <si>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</si>
  <si>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</si>
  <si>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</si>
  <si>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</si>
  <si>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</si>
  <si>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</si>
  <si>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</si>
  <si>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</si>
  <si>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</si>
  <si>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</si>
  <si>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</si>
  <si>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</si>
  <si>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</si>
  <si>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</si>
  <si>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</si>
  <si>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</si>
  <si>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</si>
  <si>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</si>
  <si>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</si>
  <si>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</si>
  <si>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</si>
  <si>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</si>
  <si>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</si>
  <si>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</si>
  <si>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</si>
  <si>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</si>
  <si>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</si>
  <si>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</si>
  <si>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</si>
  <si>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</si>
  <si>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</si>
  <si>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</si>
  <si>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</si>
  <si>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</si>
  <si>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</si>
  <si>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</si>
  <si>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</si>
  <si>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</si>
  <si>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</si>
  <si>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</si>
  <si>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</si>
  <si>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</si>
  <si>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</si>
  <si>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</si>
  <si>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</si>
  <si>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</si>
  <si>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</si>
  <si>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</si>
  <si>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</si>
  <si>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</si>
  <si>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</si>
  <si>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</si>
  <si>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</si>
  <si>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</si>
  <si>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</si>
  <si>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</si>
  <si>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</si>
  <si>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</si>
  <si>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</si>
  <si>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</si>
  <si>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</si>
  <si>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</si>
  <si>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</si>
  <si>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</si>
  <si>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</si>
  <si>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</si>
  <si>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</si>
  <si>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</si>
  <si>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</si>
  <si>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</si>
  <si>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</si>
  <si>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</si>
  <si>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</si>
  <si>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</si>
  <si>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</si>
  <si>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</si>
  <si>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</si>
  <si>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</si>
  <si>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</si>
  <si>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</si>
  <si>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</si>
  <si>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</si>
  <si>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</si>
  <si>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</si>
  <si>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</si>
  <si>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</si>
  <si>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</si>
  <si>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</si>
  <si>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</si>
  <si>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</si>
  <si>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</si>
  <si>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</si>
  <si>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</si>
  <si>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</si>
  <si>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</si>
  <si>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</si>
  <si>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</si>
  <si>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</si>
  <si>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</si>
  <si>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</si>
  <si>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</si>
  <si>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</si>
  <si>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</si>
  <si>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</si>
  <si>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</si>
  <si>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</si>
  <si>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</si>
  <si>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</si>
  <si>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</si>
  <si>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</si>
  <si>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</si>
  <si>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</si>
  <si>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</si>
  <si>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</si>
  <si>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</si>
  <si>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</si>
  <si>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</si>
  <si>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</si>
  <si>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</si>
  <si>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</si>
  <si>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</si>
  <si>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</si>
  <si>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</si>
  <si>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</si>
  <si>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</si>
  <si>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</si>
  <si>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</si>
  <si>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</si>
  <si>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</si>
  <si>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</si>
  <si>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</si>
  <si>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</si>
  <si>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</si>
  <si>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</si>
  <si>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</si>
  <si>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</si>
  <si>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</si>
  <si>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</si>
  <si>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</si>
  <si>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</si>
  <si>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</si>
  <si>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</si>
  <si>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</si>
  <si>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</si>
  <si>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</si>
  <si>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</si>
  <si>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</si>
  <si>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</si>
  <si>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</si>
  <si>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</si>
  <si>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</si>
  <si>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</si>
  <si>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</si>
  <si>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</si>
  <si>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</si>
  <si>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</si>
  <si>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</si>
  <si>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</si>
  <si>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</si>
  <si>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</si>
  <si>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</si>
  <si>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</si>
  <si>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</si>
  <si>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</si>
  <si>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</si>
  <si>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</si>
  <si>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</si>
  <si>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</si>
  <si>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</si>
  <si>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</si>
  <si>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</si>
  <si>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</si>
  <si>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</si>
  <si>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</si>
  <si>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</si>
  <si>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</si>
  <si>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</si>
  <si>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</si>
  <si>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</si>
  <si>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</si>
  <si>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</si>
  <si>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</si>
  <si>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</si>
  <si>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</si>
  <si>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</si>
  <si>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</si>
  <si>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</si>
  <si>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</si>
  <si>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</si>
  <si>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</si>
  <si>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</si>
  <si>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</si>
  <si>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</si>
  <si>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</si>
  <si>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</si>
  <si>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</si>
  <si>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</si>
  <si>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</si>
  <si>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</si>
  <si>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</si>
  <si>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</si>
  <si>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</si>
  <si>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</si>
  <si>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</si>
  <si>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</si>
  <si>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</si>
  <si>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</si>
  <si>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</si>
  <si>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</si>
  <si>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</si>
  <si>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</si>
  <si>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</si>
  <si>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</si>
  <si>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</si>
  <si>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</si>
  <si>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</si>
  <si>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</si>
  <si>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</si>
  <si>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</si>
  <si>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</si>
  <si>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</si>
  <si>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</si>
  <si>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</si>
  <si>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</si>
  <si>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</si>
  <si>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</si>
  <si>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</si>
  <si>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</si>
  <si>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</si>
  <si>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</si>
  <si>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</si>
  <si>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</si>
  <si>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</si>
  <si>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</si>
  <si>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</si>
  <si>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</si>
  <si>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</si>
  <si>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</si>
  <si>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</si>
  <si>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</si>
  <si>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</si>
  <si>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</si>
  <si>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</si>
  <si>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</si>
  <si>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</si>
  <si>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</si>
  <si>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</si>
  <si>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</si>
  <si>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</si>
  <si>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</si>
  <si>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</si>
  <si>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</si>
  <si>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</si>
  <si>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</si>
  <si>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</si>
  <si>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</si>
  <si>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</si>
  <si>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</si>
  <si>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</si>
  <si>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</si>
  <si>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</si>
  <si>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</si>
  <si>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</si>
  <si>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</si>
  <si>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</si>
  <si>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</si>
  <si>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</si>
  <si>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</si>
  <si>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</si>
  <si>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</si>
  <si>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</si>
  <si>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</si>
  <si>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</si>
  <si>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</si>
  <si>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</si>
  <si>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</si>
  <si>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</si>
  <si>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</si>
  <si>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</si>
  <si>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</si>
  <si>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</si>
  <si>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</si>
  <si>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</si>
  <si>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</si>
  <si>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</si>
  <si>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</si>
  <si>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</si>
  <si>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</si>
  <si>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</si>
  <si>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</si>
  <si>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</si>
  <si>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</si>
  <si>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</si>
  <si>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</si>
  <si>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</si>
  <si>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</si>
  <si>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</si>
  <si>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</si>
  <si>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</si>
  <si>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</si>
  <si>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</si>
  <si>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</si>
  <si>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</si>
  <si>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</si>
  <si>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</si>
  <si>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</si>
  <si>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</si>
  <si>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</si>
  <si>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</si>
  <si>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</si>
  <si>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</si>
  <si>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</si>
  <si>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</si>
  <si>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</si>
  <si>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</si>
  <si>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</si>
  <si>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</si>
  <si>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</si>
  <si>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</si>
  <si>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</si>
  <si>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</si>
  <si>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</si>
  <si>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</si>
  <si>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</si>
  <si>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</si>
  <si>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</si>
  <si>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</si>
  <si>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</si>
  <si>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</si>
  <si>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</si>
  <si>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</si>
  <si>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</si>
  <si>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</si>
  <si>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</si>
  <si>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</si>
  <si>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</si>
  <si>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</si>
  <si>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</si>
  <si>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</si>
  <si>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</si>
  <si>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</si>
  <si>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</si>
  <si>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</si>
  <si>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</si>
  <si>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</si>
  <si>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</si>
  <si>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</si>
  <si>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</si>
  <si>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</si>
  <si>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</si>
  <si>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</si>
  <si>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</si>
  <si>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</si>
  <si>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</si>
  <si>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</si>
  <si>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</si>
  <si>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</si>
  <si>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</si>
  <si>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</si>
  <si>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</si>
  <si>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</si>
  <si>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</si>
  <si>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</si>
  <si>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</si>
  <si>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</si>
  <si>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</si>
  <si>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</si>
  <si>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</si>
  <si>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</si>
  <si>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</si>
  <si>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</si>
  <si>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</si>
  <si>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</si>
  <si>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</si>
  <si>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</si>
  <si>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</si>
  <si>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</si>
  <si>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</si>
  <si>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</si>
  <si>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</si>
  <si>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</si>
  <si>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</si>
  <si>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</si>
  <si>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</si>
  <si>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</si>
  <si>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</si>
  <si>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</si>
  <si>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</si>
  <si>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</si>
  <si>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</si>
  <si>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</si>
  <si>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</si>
  <si>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</si>
  <si>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</si>
  <si>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</si>
  <si>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</si>
  <si>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</si>
  <si>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</si>
  <si>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</si>
  <si>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</si>
  <si>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</si>
  <si>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</si>
  <si>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</si>
  <si>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</si>
  <si>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</si>
  <si>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</si>
  <si>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</si>
  <si>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</si>
  <si>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</si>
  <si>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</si>
  <si>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</si>
  <si>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</si>
  <si>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</si>
  <si>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</si>
  <si>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</si>
  <si>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</si>
  <si>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</si>
  <si>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</si>
  <si>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</si>
  <si>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</si>
  <si>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</si>
  <si>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</si>
  <si>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</si>
  <si>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</si>
  <si>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</si>
  <si>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</si>
  <si>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</si>
  <si>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</si>
  <si>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</si>
  <si>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</si>
  <si>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</si>
  <si>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</si>
  <si>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</si>
  <si>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</si>
  <si>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</si>
  <si>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</si>
  <si>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</si>
  <si>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</si>
  <si>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</si>
  <si>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</si>
  <si>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</si>
  <si>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</si>
  <si>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</si>
  <si>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</si>
  <si>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</si>
  <si>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</si>
  <si>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</si>
  <si>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</si>
  <si>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</si>
  <si>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</si>
  <si>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</si>
  <si>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</si>
  <si>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</si>
  <si>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</si>
  <si>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</si>
  <si>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</si>
  <si>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</si>
  <si>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</si>
  <si>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</si>
  <si>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</si>
  <si>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</si>
  <si>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</si>
  <si>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</si>
  <si>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</si>
  <si>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</si>
  <si>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</si>
  <si>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</si>
  <si>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</si>
  <si>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</si>
  <si>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</si>
  <si>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</si>
  <si>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</si>
  <si>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</si>
  <si>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</si>
  <si>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</si>
  <si>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</si>
  <si>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</si>
  <si>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</si>
  <si>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</si>
  <si>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</si>
  <si>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</si>
  <si>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</si>
  <si>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</si>
  <si>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</si>
  <si>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</si>
  <si>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</si>
  <si>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</si>
  <si>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</si>
  <si>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</si>
  <si>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</si>
  <si>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</si>
  <si>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</si>
  <si>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</si>
  <si>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</si>
  <si>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</si>
  <si>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</si>
  <si>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</si>
  <si>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</si>
  <si>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</si>
  <si>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</si>
  <si>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</si>
  <si>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</si>
  <si>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</si>
  <si>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</si>
  <si>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</si>
  <si>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</si>
  <si>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</si>
  <si>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</si>
  <si>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</si>
  <si>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</si>
  <si>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</si>
  <si>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</si>
  <si>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</si>
  <si>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</si>
  <si>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</si>
  <si>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</si>
  <si>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</si>
  <si>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</si>
  <si>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</si>
  <si>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</si>
  <si>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</si>
  <si>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</si>
  <si>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</si>
  <si>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</si>
  <si>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</si>
  <si>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</si>
  <si>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</si>
  <si>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</si>
  <si>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</si>
  <si>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</si>
  <si>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</si>
  <si>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</si>
  <si>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</si>
  <si>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</si>
  <si>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</si>
  <si>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</si>
  <si>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</si>
  <si>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</si>
  <si>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</si>
  <si>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</si>
  <si>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</si>
  <si>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</si>
  <si>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</si>
  <si>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</si>
  <si>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</si>
  <si>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</si>
  <si>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</si>
  <si>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</si>
  <si>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</si>
  <si>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</si>
  <si>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</si>
  <si>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</si>
  <si>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</si>
  <si>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</si>
  <si>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</si>
  <si>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</si>
  <si>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</si>
  <si>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</si>
  <si>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</si>
  <si>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</si>
  <si>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</si>
  <si>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</si>
  <si>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</si>
  <si>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</si>
  <si>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</si>
  <si>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</si>
  <si>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</si>
  <si>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</si>
  <si>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</si>
  <si>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</si>
  <si>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</si>
  <si>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</si>
  <si>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</si>
  <si>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</si>
  <si>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</si>
  <si>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</si>
  <si>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</si>
  <si>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</si>
  <si>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</si>
  <si>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</si>
  <si>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</si>
  <si>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</si>
  <si>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</si>
  <si>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</si>
  <si>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</si>
  <si>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</si>
  <si>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</si>
  <si>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</si>
  <si>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</si>
  <si>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</si>
  <si>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</si>
  <si>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</si>
  <si>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</si>
  <si>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</si>
  <si>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</si>
  <si>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</si>
  <si>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</si>
  <si>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</si>
  <si>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</si>
  <si>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</si>
  <si>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</si>
  <si>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</si>
  <si>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</si>
  <si>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</si>
  <si>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</si>
  <si>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</si>
  <si>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</si>
  <si>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</si>
  <si>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</si>
  <si>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</si>
  <si>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</si>
  <si>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</si>
  <si>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</si>
  <si>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</si>
  <si>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</si>
  <si>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</si>
  <si>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</si>
  <si>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</si>
  <si>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</si>
  <si>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</si>
  <si>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</si>
  <si>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</si>
  <si>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</si>
  <si>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</si>
  <si>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</si>
  <si>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</si>
  <si>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</si>
  <si>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</si>
  <si>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</si>
  <si>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</si>
  <si>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</si>
  <si>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</si>
  <si>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</si>
  <si>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</si>
  <si>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</si>
  <si>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</si>
  <si>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</si>
  <si>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</si>
  <si>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</si>
  <si>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</si>
  <si>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</si>
  <si>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</si>
  <si>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</si>
  <si>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</si>
  <si>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</si>
  <si>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</si>
  <si>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</si>
  <si>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</si>
  <si>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</si>
  <si>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</si>
  <si>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</si>
  <si>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</si>
  <si>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</si>
  <si>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</si>
  <si>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</si>
  <si>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</si>
  <si>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</si>
  <si>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</si>
  <si>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</si>
  <si>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</si>
  <si>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</si>
  <si>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</si>
  <si>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</si>
  <si>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</si>
  <si>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</si>
  <si>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</si>
  <si>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</si>
  <si>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</si>
  <si>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</si>
  <si>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</si>
  <si>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</si>
  <si>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</si>
  <si>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</si>
  <si>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</si>
  <si>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</si>
  <si>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</si>
  <si>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</si>
  <si>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</si>
  <si>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</si>
  <si>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</si>
  <si>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</si>
  <si>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</si>
  <si>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</si>
  <si>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</si>
  <si>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</si>
  <si>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</si>
  <si>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</si>
  <si>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</si>
  <si>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</si>
  <si>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</si>
  <si>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</si>
  <si>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</si>
  <si>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</si>
  <si>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</si>
  <si>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</si>
  <si>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</si>
  <si>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</si>
  <si>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</si>
  <si>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</si>
  <si>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</si>
  <si>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</si>
  <si>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</si>
  <si>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</si>
  <si>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</si>
  <si>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</si>
  <si>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</si>
  <si>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</si>
  <si>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</si>
  <si>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</si>
  <si>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</si>
  <si>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</si>
  <si>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</si>
  <si>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</si>
  <si>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</si>
  <si>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</si>
  <si>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</si>
  <si>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</si>
  <si>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</si>
  <si>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</si>
  <si>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</si>
  <si>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</si>
  <si>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</si>
  <si>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</si>
  <si>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</si>
  <si>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</si>
  <si>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</si>
  <si>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</si>
  <si>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</si>
  <si>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</si>
  <si>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</si>
  <si>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</si>
  <si>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</si>
  <si>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</si>
  <si>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</si>
  <si>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</si>
  <si>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</si>
  <si>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</si>
  <si>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</si>
  <si>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</si>
  <si>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</si>
  <si>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</si>
  <si>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</si>
  <si>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</si>
  <si>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</si>
  <si>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</si>
  <si>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</si>
  <si>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</si>
  <si>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</si>
  <si>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</si>
  <si>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</si>
  <si>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</si>
  <si>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</si>
  <si>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</si>
  <si>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</si>
  <si>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</si>
  <si>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</si>
  <si>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</si>
  <si>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</si>
  <si>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</si>
  <si>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</si>
  <si>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</si>
  <si>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</si>
  <si>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</si>
  <si>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</si>
  <si>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</si>
  <si>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</si>
  <si>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</si>
  <si>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</si>
  <si>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</si>
  <si>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</si>
  <si>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</si>
  <si>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</si>
  <si>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</si>
  <si>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</si>
  <si>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</si>
  <si>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</si>
  <si>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</si>
  <si>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</si>
  <si>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</si>
  <si>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</si>
  <si>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</si>
  <si>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</si>
  <si>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</si>
  <si>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</si>
  <si>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</si>
  <si>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</si>
  <si>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</si>
  <si>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</si>
  <si>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</si>
  <si>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</si>
  <si>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</si>
  <si>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</si>
  <si>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</si>
  <si>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</si>
  <si>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</si>
  <si>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</si>
  <si>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</si>
  <si>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</si>
  <si>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</si>
  <si>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</si>
  <si>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</si>
  <si>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</si>
  <si>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</si>
  <si>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</si>
  <si>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</si>
  <si>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</si>
  <si>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</si>
  <si>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</si>
  <si>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</si>
  <si>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</si>
  <si>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</si>
  <si>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</si>
  <si>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</si>
  <si>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</si>
  <si>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</si>
  <si>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</si>
  <si>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</si>
  <si>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</si>
  <si>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</si>
  <si>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</si>
  <si>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</si>
  <si>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</si>
  <si>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</si>
  <si>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</si>
  <si>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</si>
  <si>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</si>
  <si>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</si>
  <si>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</si>
  <si>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</si>
  <si>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</si>
  <si>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</si>
  <si>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</si>
  <si>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</si>
  <si>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</si>
  <si>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</si>
  <si>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</si>
  <si>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</si>
  <si>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</si>
  <si>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</si>
  <si>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</si>
  <si>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</si>
  <si>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</si>
  <si>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</si>
  <si>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</si>
  <si>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</si>
  <si>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</si>
  <si>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</si>
  <si>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</si>
  <si>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</si>
  <si>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</si>
  <si>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</si>
  <si>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</si>
  <si>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</si>
  <si>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</si>
  <si>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</si>
  <si>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</si>
  <si>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</si>
  <si>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</si>
  <si>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</si>
  <si>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</si>
  <si>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</si>
  <si>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</si>
  <si>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</si>
  <si>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</si>
  <si>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</si>
  <si>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</si>
  <si>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</si>
  <si>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</si>
  <si>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</si>
  <si>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</si>
  <si>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</si>
  <si>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</si>
  <si>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</si>
  <si>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</si>
  <si>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</si>
  <si>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</si>
  <si>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</si>
  <si>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</si>
  <si>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</si>
  <si>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</si>
  <si>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</si>
  <si>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</si>
  <si>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</si>
  <si>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</si>
  <si>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</si>
  <si>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</si>
  <si>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</si>
  <si>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</si>
  <si>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</si>
  <si>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</si>
  <si>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</si>
  <si>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</si>
  <si>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</si>
  <si>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</si>
  <si>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</si>
  <si>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</si>
  <si>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</si>
  <si>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</si>
  <si>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</si>
  <si>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</si>
  <si>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</si>
  <si>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</si>
  <si>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</si>
  <si>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</si>
  <si>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</si>
  <si>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</si>
  <si>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</si>
  <si>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</si>
  <si>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</si>
  <si>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</si>
  <si>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</si>
  <si>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</si>
  <si>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</si>
  <si>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</si>
  <si>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</si>
  <si>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</si>
  <si>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</si>
  <si>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</si>
  <si>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</si>
  <si>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</si>
  <si>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</si>
  <si>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</si>
  <si>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</si>
  <si>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</si>
  <si>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</si>
  <si>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</si>
  <si>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</si>
  <si>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</si>
  <si>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</si>
  <si>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</si>
  <si>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</si>
  <si>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</si>
  <si>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</si>
  <si>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</si>
  <si>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</si>
  <si>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</si>
  <si>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</si>
  <si>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</si>
  <si>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</si>
  <si>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</si>
  <si>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</si>
  <si>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</si>
  <si>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</si>
  <si>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</si>
  <si>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</si>
  <si>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</si>
  <si>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</si>
  <si>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</si>
  <si>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</si>
  <si>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</si>
  <si>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</si>
  <si>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</si>
  <si>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</si>
  <si>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</si>
  <si>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</si>
  <si>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</si>
  <si>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</si>
  <si>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</si>
  <si>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</si>
  <si>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</si>
  <si>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</si>
  <si>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</si>
  <si>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</si>
  <si>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</si>
  <si>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</si>
  <si>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</si>
  <si>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</si>
  <si>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</si>
  <si>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</si>
  <si>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</si>
  <si>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</si>
  <si>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</si>
  <si>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</si>
  <si>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</si>
  <si>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</si>
  <si>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</si>
  <si>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</si>
  <si>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</si>
  <si>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</si>
  <si>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</si>
  <si>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</si>
  <si>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</si>
  <si>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</si>
  <si>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</si>
  <si>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</si>
  <si>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</si>
  <si>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</si>
  <si>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</si>
  <si>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</si>
  <si>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</si>
  <si>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</si>
  <si>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</si>
  <si>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</si>
  <si>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</si>
  <si>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</si>
  <si>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</si>
  <si>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</si>
  <si>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</si>
  <si>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</si>
  <si>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</si>
  <si>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</si>
  <si>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</si>
  <si>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</si>
  <si>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</si>
  <si>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</si>
  <si>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</si>
  <si>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</si>
  <si>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</si>
  <si>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</si>
  <si>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</si>
  <si>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</si>
  <si>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</si>
  <si>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</si>
  <si>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</si>
  <si>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</si>
  <si>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</si>
  <si>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</si>
  <si>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</si>
  <si>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</si>
  <si>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</si>
  <si>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</si>
  <si>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</si>
  <si>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</si>
  <si>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</si>
  <si>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</si>
  <si>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</si>
  <si>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</si>
  <si>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</si>
  <si>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</si>
  <si>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</si>
  <si>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</si>
  <si>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</si>
  <si>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</si>
  <si>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</si>
  <si>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</si>
  <si>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</si>
  <si>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</si>
  <si>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</si>
  <si>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</si>
  <si>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</si>
  <si>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</si>
  <si>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</si>
  <si>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</si>
  <si>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</si>
  <si>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</si>
  <si>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</si>
  <si>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</si>
  <si>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</si>
  <si>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</si>
  <si>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</si>
  <si>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</si>
  <si>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</si>
  <si>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</si>
  <si>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</si>
  <si>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</si>
  <si>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</si>
  <si>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</si>
  <si>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</si>
  <si>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</si>
  <si>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</si>
  <si>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</si>
  <si>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</si>
  <si>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</si>
  <si>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</si>
  <si>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</si>
  <si>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</si>
  <si>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</si>
  <si>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</si>
  <si>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</si>
  <si>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</si>
  <si>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</si>
  <si>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</si>
  <si>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</si>
  <si>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</si>
  <si>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</si>
  <si>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</si>
  <si>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</si>
  <si>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</si>
  <si>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</si>
  <si>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</si>
  <si>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</si>
  <si>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</si>
  <si>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</si>
  <si>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</si>
  <si>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</si>
  <si>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</si>
  <si>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</si>
  <si>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</si>
  <si>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</si>
  <si>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</si>
  <si>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</si>
  <si>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</si>
  <si>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</si>
  <si>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</si>
  <si>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</si>
  <si>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</si>
  <si>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</si>
  <si>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</si>
  <si>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</si>
  <si>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</si>
  <si>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</si>
  <si>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</si>
  <si>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</si>
  <si>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</si>
  <si>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</si>
  <si>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</si>
  <si>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</si>
  <si>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</si>
  <si>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</si>
  <si>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</si>
  <si>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</si>
  <si>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</si>
  <si>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</si>
  <si>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</si>
  <si>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</si>
  <si>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</si>
  <si>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</si>
  <si>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</si>
  <si>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</si>
  <si>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</si>
  <si>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</si>
  <si>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</si>
  <si>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</si>
  <si>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</si>
  <si>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</si>
  <si>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</si>
  <si>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</si>
  <si>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</si>
  <si>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</si>
  <si>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</si>
  <si>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</si>
  <si>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</si>
  <si>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</si>
  <si>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</si>
  <si>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</si>
  <si>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</si>
  <si>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</si>
  <si>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</si>
  <si>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</si>
  <si>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</si>
  <si>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</si>
  <si>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</si>
  <si>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</si>
  <si>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</si>
  <si>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</si>
  <si>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</si>
  <si>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</si>
  <si>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</si>
  <si>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</si>
  <si>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</si>
  <si>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</si>
  <si>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</si>
  <si>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</si>
  <si>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</si>
  <si>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</si>
  <si>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</si>
  <si>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</si>
  <si>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</si>
  <si>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</si>
  <si>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</si>
  <si>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</si>
  <si>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</si>
  <si>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</si>
  <si>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</si>
  <si>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</si>
  <si>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</si>
  <si>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</si>
  <si>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</si>
  <si>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</si>
  <si>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</si>
  <si>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</si>
  <si>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</si>
  <si>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</si>
  <si>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</si>
  <si>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</si>
  <si>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</si>
  <si>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</si>
  <si>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</si>
  <si>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</si>
  <si>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</si>
  <si>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</si>
  <si>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</si>
  <si>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</si>
  <si>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</si>
  <si>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</si>
  <si>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</si>
  <si>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</si>
  <si>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</si>
  <si>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</si>
  <si>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</si>
  <si>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</si>
  <si>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</si>
  <si>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</si>
  <si>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</si>
  <si>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</si>
  <si>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</si>
  <si>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</si>
  <si>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</si>
  <si>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</si>
  <si>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</si>
  <si>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</si>
  <si>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</si>
  <si>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</si>
  <si>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</si>
  <si>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</si>
  <si>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</si>
  <si>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</si>
  <si>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</si>
  <si>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</si>
  <si>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</si>
  <si>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</si>
  <si>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</si>
  <si>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</si>
  <si>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</si>
  <si>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</si>
  <si>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</si>
  <si>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</si>
  <si>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</si>
  <si>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</si>
  <si>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</si>
  <si>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</si>
  <si>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</si>
  <si>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</si>
  <si>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</si>
  <si>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</si>
  <si>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</si>
  <si>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</si>
  <si>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</si>
  <si>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</si>
  <si>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</si>
  <si>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</si>
  <si>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</si>
  <si>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</si>
  <si>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</si>
  <si>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</si>
  <si>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</si>
  <si>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</si>
  <si>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</si>
  <si>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</si>
  <si>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</si>
  <si>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</si>
  <si>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</si>
  <si>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</si>
  <si>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</si>
  <si>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</si>
  <si>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</si>
  <si>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</si>
  <si>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</si>
  <si>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</si>
  <si>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</si>
  <si>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</si>
  <si>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</si>
  <si>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</si>
  <si>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</si>
  <si>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</si>
  <si>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</si>
  <si>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</si>
  <si>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</si>
  <si>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</si>
  <si>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</si>
  <si>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</si>
  <si>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</si>
  <si>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</si>
  <si>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</si>
  <si>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</si>
  <si>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</si>
  <si>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</si>
  <si>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</si>
  <si>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</si>
  <si>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</si>
  <si>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</si>
  <si>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</si>
  <si>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</si>
  <si>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</si>
  <si>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</si>
  <si>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</si>
  <si>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</si>
  <si>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</si>
  <si>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</si>
  <si>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</si>
  <si>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</si>
  <si>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</si>
  <si>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</si>
  <si>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</si>
  <si>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</si>
  <si>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</si>
  <si>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</si>
  <si>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</si>
  <si>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</si>
  <si>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</si>
  <si>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</si>
  <si>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</si>
  <si>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</si>
  <si>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</si>
  <si>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</si>
  <si>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</si>
  <si>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</si>
  <si>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</si>
  <si>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</si>
  <si>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</si>
  <si>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</si>
  <si>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</si>
  <si>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</si>
  <si>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</si>
  <si>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</si>
  <si>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</si>
  <si>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</si>
  <si>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</si>
  <si>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</si>
  <si>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</si>
  <si>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</si>
  <si>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</si>
  <si>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</si>
  <si>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</si>
  <si>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</si>
  <si>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</si>
  <si>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</si>
  <si>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</si>
  <si>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</si>
  <si>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</si>
  <si>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</si>
  <si>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</si>
  <si>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</si>
  <si>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</si>
  <si>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</si>
  <si>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</si>
  <si>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</si>
  <si>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</si>
  <si>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</si>
  <si>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</si>
  <si>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</si>
  <si>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</si>
  <si>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</si>
  <si>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</si>
  <si>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</si>
  <si>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</si>
  <si>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</si>
  <si>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</si>
  <si>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</si>
  <si>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</si>
  <si>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</si>
  <si>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</si>
  <si>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</si>
  <si>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</si>
  <si>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</si>
  <si>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</si>
  <si>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</si>
  <si>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</si>
  <si>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</si>
  <si>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</si>
  <si>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</si>
  <si>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</si>
  <si>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</si>
  <si>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</si>
  <si>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</si>
  <si>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</si>
  <si>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</si>
  <si>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</si>
  <si>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</si>
  <si>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</si>
  <si>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</si>
  <si>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</si>
  <si>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</si>
  <si>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</si>
  <si>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</si>
  <si>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</si>
  <si>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</si>
  <si>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</si>
  <si>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</si>
  <si>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</si>
  <si>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</si>
  <si>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</si>
  <si>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</si>
  <si>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</si>
  <si>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</si>
  <si>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</si>
  <si>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</si>
  <si>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</si>
  <si>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</si>
  <si>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</si>
  <si>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</si>
  <si>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</si>
  <si>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</si>
  <si>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</si>
  <si>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</si>
  <si>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</si>
  <si>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</si>
  <si>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</si>
  <si>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</si>
  <si>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</si>
  <si>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</si>
  <si>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</si>
  <si>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</si>
  <si>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</si>
  <si>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</si>
  <si>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</si>
  <si>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</si>
  <si>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</si>
  <si>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</si>
  <si>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</si>
  <si>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</si>
  <si>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</si>
  <si>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</si>
  <si>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</si>
  <si>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</si>
  <si>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</si>
  <si>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</si>
  <si>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</si>
  <si>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</si>
  <si>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</si>
  <si>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</si>
  <si>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</si>
  <si>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</si>
  <si>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</si>
  <si>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</si>
  <si>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</si>
  <si>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</si>
  <si>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</si>
  <si>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</si>
  <si>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</si>
  <si>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</si>
  <si>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</si>
  <si>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</si>
  <si>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</si>
  <si>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</si>
  <si>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</si>
  <si>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</si>
  <si>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</si>
  <si>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</si>
  <si>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</si>
  <si>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</si>
  <si>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</si>
  <si>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</si>
  <si>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</si>
  <si>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</si>
  <si>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</si>
  <si>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</si>
  <si>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</si>
  <si>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</si>
  <si>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</si>
  <si>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</si>
  <si>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</si>
  <si>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</si>
  <si>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</si>
  <si>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</si>
  <si>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</si>
  <si>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</si>
  <si>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</si>
  <si>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</si>
  <si>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</si>
  <si>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</si>
  <si>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</si>
  <si>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</si>
  <si>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</si>
  <si>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</si>
  <si>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</si>
  <si>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</si>
  <si>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</si>
  <si>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</si>
  <si>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</si>
  <si>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</si>
  <si>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</si>
  <si>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</si>
  <si>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</si>
  <si>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</si>
  <si>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</si>
  <si>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</si>
  <si>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</si>
  <si>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</si>
  <si>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</si>
  <si>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</si>
  <si>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</si>
  <si>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</si>
  <si>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</si>
  <si>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</si>
  <si>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</si>
  <si>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</si>
  <si>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</si>
  <si>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</si>
  <si>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</si>
  <si>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</si>
  <si>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</si>
  <si>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</si>
  <si>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</si>
  <si>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</si>
  <si>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</si>
  <si>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</si>
  <si>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</si>
  <si>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</si>
  <si>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</si>
  <si>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</si>
  <si>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</si>
  <si>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</si>
  <si>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</si>
  <si>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</si>
  <si>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</si>
  <si>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</si>
  <si>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</si>
  <si>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</si>
  <si>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</si>
  <si>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</si>
  <si>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</si>
  <si>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</si>
  <si>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</si>
  <si>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</si>
  <si>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</si>
  <si>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</si>
  <si>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</si>
  <si>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</si>
  <si>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</si>
  <si>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</si>
  <si>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</si>
  <si>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</si>
  <si>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</si>
  <si>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</si>
  <si>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</si>
  <si>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</si>
  <si>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</si>
  <si>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</si>
  <si>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</si>
  <si>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</si>
  <si>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</si>
  <si>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</si>
  <si>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</si>
  <si>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</si>
  <si>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</si>
  <si>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</si>
  <si>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</si>
  <si>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</si>
  <si>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</si>
  <si>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</si>
  <si>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</si>
  <si>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</si>
  <si>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</si>
  <si>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</si>
  <si>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</si>
  <si>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</si>
  <si>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</si>
  <si>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</si>
  <si>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</si>
  <si>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</si>
  <si>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</si>
  <si>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</si>
  <si>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</si>
  <si>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</si>
  <si>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</si>
  <si>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</si>
  <si>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</si>
  <si>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</si>
  <si>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</si>
  <si>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</si>
  <si>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</si>
  <si>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</si>
  <si>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</si>
  <si>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</si>
  <si>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</si>
  <si>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</si>
  <si>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</si>
  <si>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</si>
  <si>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</si>
  <si>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</si>
  <si>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</si>
  <si>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</si>
  <si>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</si>
  <si>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</si>
  <si>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</si>
  <si>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</si>
  <si>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</si>
  <si>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</si>
  <si>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</si>
  <si>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</si>
  <si>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</si>
  <si>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</si>
  <si>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</si>
  <si>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</si>
  <si>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</si>
  <si>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</si>
  <si>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</si>
  <si>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</si>
  <si>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</si>
  <si>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</si>
  <si>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</si>
  <si>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</si>
  <si>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</si>
  <si>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</si>
  <si>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</si>
  <si>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</si>
  <si>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</si>
  <si>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</si>
  <si>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</si>
  <si>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</si>
  <si>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</si>
  <si>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</si>
  <si>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</si>
  <si>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</si>
  <si>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</si>
  <si>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</si>
  <si>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</si>
  <si>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</si>
  <si>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</si>
  <si>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</si>
  <si>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</si>
  <si>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</si>
  <si>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</si>
  <si>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</si>
  <si>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</si>
  <si>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</si>
  <si>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</si>
  <si>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</si>
  <si>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</si>
  <si>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</si>
  <si>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</si>
  <si>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</si>
  <si>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</si>
  <si>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</si>
  <si>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</si>
  <si>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</si>
  <si>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</si>
  <si>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</si>
  <si>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</si>
  <si>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</si>
  <si>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</si>
  <si>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</si>
  <si>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</si>
  <si>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</si>
  <si>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</si>
  <si>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</si>
  <si>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</si>
  <si>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</si>
  <si>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</si>
  <si>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</si>
  <si>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</si>
  <si>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</si>
  <si>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</si>
  <si>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</si>
  <si>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</si>
  <si>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</si>
  <si>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</si>
  <si>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</si>
  <si>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</si>
  <si>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</si>
  <si>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</si>
  <si>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</si>
  <si>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</si>
  <si>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</si>
  <si>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</si>
  <si>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</si>
  <si>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</si>
  <si>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</si>
  <si>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</si>
  <si>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</si>
  <si>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</si>
  <si>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</si>
  <si>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</si>
  <si>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</si>
  <si>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</si>
  <si>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</si>
  <si>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</si>
  <si>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</si>
  <si>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</si>
  <si>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</si>
  <si>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</si>
  <si>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</si>
  <si>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</si>
  <si>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</si>
  <si>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</si>
  <si>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</si>
  <si>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</si>
  <si>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</si>
  <si>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</si>
  <si>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</si>
  <si>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</si>
  <si>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</si>
  <si>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</si>
  <si>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</si>
  <si>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</si>
  <si>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</si>
  <si>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</si>
  <si>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</si>
  <si>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</si>
  <si>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</si>
  <si>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</si>
  <si>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</si>
  <si>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</si>
  <si>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</si>
  <si>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</si>
  <si>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</si>
  <si>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</si>
  <si>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</si>
  <si>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</si>
  <si>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</si>
  <si>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</si>
  <si>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</si>
  <si>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</si>
  <si>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</si>
  <si>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</si>
  <si>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</si>
  <si>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</si>
  <si>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</si>
  <si>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</si>
  <si>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</si>
  <si>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</si>
  <si>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</si>
  <si>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</si>
  <si>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</si>
  <si>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</si>
  <si>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</si>
  <si>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</si>
  <si>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</si>
  <si>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</si>
  <si>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</si>
  <si>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</si>
  <si>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</si>
  <si>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</si>
  <si>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</si>
  <si>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</si>
  <si>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</si>
  <si>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</si>
  <si>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</si>
  <si>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</si>
  <si>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</si>
  <si>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</si>
  <si>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</si>
  <si>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</si>
  <si>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</si>
  <si>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</si>
  <si>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</si>
  <si>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</si>
  <si>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</si>
  <si>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</si>
  <si>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</si>
  <si>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</si>
  <si>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</si>
  <si>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</si>
  <si>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</si>
  <si>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</si>
  <si>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</si>
  <si>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</si>
  <si>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</si>
  <si>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</si>
  <si>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</si>
  <si>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</si>
  <si>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</si>
  <si>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</si>
  <si>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</si>
  <si>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</si>
  <si>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</si>
  <si>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</si>
  <si>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</si>
  <si>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</si>
  <si>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</si>
  <si>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</si>
  <si>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</si>
  <si>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</si>
  <si>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</si>
  <si>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</si>
  <si>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</si>
  <si>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</si>
  <si>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</si>
  <si>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</si>
  <si>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</si>
  <si>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</si>
  <si>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</si>
  <si>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</si>
  <si>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</si>
  <si>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</si>
  <si>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</si>
  <si>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</si>
  <si>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</si>
  <si>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</si>
  <si>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</si>
  <si>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</si>
  <si>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</si>
  <si>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</si>
  <si>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</si>
  <si>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</si>
  <si>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</si>
  <si>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</si>
  <si>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</si>
  <si>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</si>
  <si>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</si>
  <si>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</si>
  <si>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</si>
  <si>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</si>
  <si>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</si>
  <si>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</si>
  <si>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</si>
  <si>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</si>
  <si>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</si>
  <si>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</si>
  <si>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</si>
  <si>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</si>
  <si>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</si>
  <si>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</si>
  <si>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</si>
  <si>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</si>
  <si>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</si>
  <si>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</si>
  <si>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</si>
  <si>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</si>
  <si>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</si>
  <si>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</si>
  <si>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</si>
  <si>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</si>
  <si>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</si>
  <si>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</si>
  <si>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</si>
  <si>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</si>
  <si>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</si>
  <si>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</si>
  <si>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</si>
  <si>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</si>
  <si>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</si>
  <si>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</si>
  <si>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</si>
  <si>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</si>
  <si>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</si>
  <si>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</si>
  <si>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</si>
  <si>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</si>
  <si>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</si>
  <si>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</si>
  <si>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</si>
  <si>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</si>
  <si>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</si>
  <si>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</si>
  <si>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</si>
  <si>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</si>
  <si>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</si>
  <si>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</si>
  <si>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</si>
  <si>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</si>
  <si>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</si>
  <si>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</si>
  <si>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</si>
  <si>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</si>
  <si>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</si>
  <si>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</si>
  <si>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</si>
  <si>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</si>
  <si>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</si>
  <si>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</si>
  <si>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</si>
  <si>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</si>
  <si>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</si>
  <si>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</si>
  <si>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</si>
  <si>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</si>
  <si>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</si>
  <si>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</si>
  <si>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</si>
  <si>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</si>
  <si>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</si>
  <si>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</si>
  <si>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</si>
  <si>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</si>
  <si>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</si>
  <si>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</si>
  <si>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</si>
  <si>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</si>
  <si>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</si>
  <si>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</si>
  <si>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</si>
  <si>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</si>
  <si>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</si>
  <si>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</si>
  <si>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</si>
  <si>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</si>
  <si>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</si>
  <si>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</si>
  <si>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</si>
  <si>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</si>
  <si>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</si>
  <si>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</si>
  <si>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</si>
  <si>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</si>
  <si>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</si>
  <si>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</si>
  <si>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</si>
  <si>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</si>
  <si>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</si>
  <si>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</si>
  <si>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</si>
  <si>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</si>
  <si>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</si>
  <si>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</si>
  <si>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</si>
  <si>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</si>
  <si>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</si>
  <si>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</si>
  <si>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</si>
  <si>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</si>
  <si>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</si>
  <si>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</si>
  <si>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</si>
  <si>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</si>
  <si>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</si>
  <si>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</si>
  <si>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</si>
  <si>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</si>
  <si>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</si>
  <si>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</si>
  <si>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</si>
  <si>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</si>
  <si>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</si>
  <si>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</si>
  <si>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</si>
  <si>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</si>
  <si>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</si>
  <si>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</si>
  <si>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</si>
  <si>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</si>
  <si>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</si>
  <si>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</si>
  <si>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</si>
  <si>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</si>
  <si>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</si>
  <si>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</si>
  <si>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</si>
  <si>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</si>
  <si>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</si>
  <si>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</si>
  <si>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</si>
  <si>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</si>
  <si>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</si>
  <si>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</si>
  <si>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</si>
  <si>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</si>
  <si>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</si>
  <si>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</si>
  <si>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</si>
  <si>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</si>
  <si>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</si>
  <si>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</si>
  <si>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</si>
  <si>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</si>
  <si>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</si>
  <si>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</si>
  <si>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</si>
  <si>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</si>
  <si>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</si>
  <si>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</si>
  <si>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</si>
  <si>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</si>
  <si>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</si>
  <si>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</si>
  <si>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</si>
  <si>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</si>
  <si>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</si>
  <si>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</si>
  <si>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</si>
  <si>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</si>
  <si>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</si>
  <si>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</si>
  <si>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</si>
  <si>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</si>
  <si>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</si>
  <si>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</si>
  <si>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</si>
  <si>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</si>
  <si>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</si>
  <si>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</si>
  <si>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</si>
  <si>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</si>
  <si>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</si>
  <si>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</si>
  <si>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</si>
  <si>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</si>
  <si>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</si>
  <si>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</si>
  <si>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</si>
  <si>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</si>
  <si>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</si>
  <si>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</si>
  <si>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</si>
  <si>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</si>
  <si>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</si>
  <si>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</si>
  <si>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</si>
  <si>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</si>
  <si>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</si>
  <si>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</si>
  <si>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</si>
  <si>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</si>
  <si>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</si>
  <si>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</si>
  <si>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</si>
  <si>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</si>
  <si>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</si>
  <si>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</si>
  <si>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</si>
  <si>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</si>
  <si>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</si>
  <si>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</si>
  <si>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</si>
  <si>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</si>
  <si>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</si>
  <si>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</si>
  <si>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</si>
  <si>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</si>
  <si>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</si>
  <si>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</si>
  <si>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</si>
  <si>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</si>
  <si>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</si>
  <si>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</si>
  <si>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</si>
  <si>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</si>
  <si>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</si>
  <si>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</si>
  <si>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</si>
  <si>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</si>
  <si>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</si>
  <si>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</si>
  <si>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</si>
  <si>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</si>
  <si>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</si>
  <si>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</si>
  <si>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</si>
  <si>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</si>
  <si>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</si>
  <si>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</si>
  <si>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</si>
  <si>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</si>
  <si>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</si>
  <si>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</si>
  <si>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</si>
  <si>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</si>
  <si>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</si>
  <si>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</si>
  <si>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</si>
  <si>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</si>
  <si>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</si>
  <si>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</si>
  <si>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</si>
  <si>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</si>
  <si>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</si>
  <si>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</si>
  <si>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</si>
  <si>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</si>
  <si>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</si>
  <si>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</si>
  <si>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</si>
  <si>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</si>
  <si>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</si>
  <si>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</si>
  <si>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</si>
  <si>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</si>
  <si>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</si>
  <si>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</si>
  <si>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</si>
  <si>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</si>
  <si>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</si>
  <si>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</si>
  <si>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</si>
  <si>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</si>
  <si>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</si>
  <si>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</si>
  <si>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</si>
  <si>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</si>
  <si>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</si>
  <si>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</si>
  <si>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</si>
  <si>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</si>
  <si>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</si>
  <si>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</si>
  <si>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</si>
  <si>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</si>
  <si>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</si>
  <si>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</si>
  <si>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</si>
  <si>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</si>
  <si>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</si>
  <si>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</si>
  <si>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</si>
  <si>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</si>
  <si>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</si>
  <si>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</si>
  <si>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</si>
  <si>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</si>
  <si>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</si>
  <si>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</si>
  <si>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</si>
  <si>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</si>
  <si>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</si>
  <si>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</si>
  <si>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</si>
  <si>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</si>
  <si>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</si>
  <si>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</si>
  <si>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</si>
  <si>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</si>
  <si>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</si>
  <si>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</si>
  <si>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</si>
  <si>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</si>
  <si>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</si>
  <si>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</si>
  <si>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</si>
  <si>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</si>
  <si>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</si>
  <si>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</si>
  <si>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</si>
  <si>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</si>
  <si>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</si>
  <si>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</si>
  <si>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</si>
  <si>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</si>
  <si>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</si>
  <si>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</si>
  <si>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</si>
  <si>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</si>
  <si>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</si>
  <si>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</si>
  <si>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</si>
  <si>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</si>
  <si>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</si>
  <si>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</si>
  <si>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</si>
  <si>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</si>
  <si>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</si>
  <si>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</si>
  <si>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</si>
  <si>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</si>
  <si>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</si>
  <si>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</si>
  <si>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</si>
  <si>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</si>
  <si>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</si>
  <si>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</si>
  <si>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</si>
  <si>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</si>
  <si>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</si>
  <si>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</si>
  <si>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</si>
  <si>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</si>
  <si>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</si>
  <si>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</si>
  <si>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</si>
  <si>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</si>
  <si>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</si>
  <si>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</si>
  <si>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</si>
  <si>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</si>
  <si>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</si>
  <si>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</si>
  <si>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</si>
  <si>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</si>
  <si>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</si>
  <si>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</si>
  <si>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</si>
  <si>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</si>
  <si>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</si>
  <si>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</si>
  <si>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</si>
  <si>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</si>
  <si>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</si>
  <si>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</si>
  <si>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</si>
  <si>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</si>
  <si>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</si>
  <si>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</si>
  <si>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</si>
  <si>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</si>
  <si>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</si>
  <si>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</si>
  <si>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</si>
  <si>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</si>
  <si>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</si>
  <si>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</si>
  <si>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</si>
  <si>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</si>
  <si>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</si>
  <si>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</si>
  <si>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</si>
  <si>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</si>
  <si>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</si>
  <si>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</si>
  <si>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</si>
  <si>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</si>
  <si>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</si>
  <si>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</si>
  <si>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</si>
  <si>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</si>
  <si>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</si>
  <si>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</si>
  <si>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</si>
  <si>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</si>
  <si>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</si>
  <si>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</si>
  <si>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</si>
  <si>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</si>
  <si>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</si>
  <si>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</si>
  <si>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</si>
  <si>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</si>
  <si>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</si>
  <si>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</si>
  <si>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</si>
  <si>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</si>
  <si>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</si>
  <si>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</si>
  <si>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</si>
  <si>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</si>
  <si>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</si>
  <si>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</si>
  <si>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</si>
  <si>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</si>
  <si>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</si>
  <si>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</si>
  <si>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</si>
  <si>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</si>
  <si>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</si>
  <si>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</si>
  <si>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</si>
  <si>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</si>
  <si>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</si>
  <si>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</si>
  <si>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</si>
  <si>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</si>
  <si>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</si>
  <si>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</si>
  <si>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</si>
  <si>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</si>
  <si>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</si>
  <si>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</si>
  <si>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</si>
  <si>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</si>
  <si>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</si>
  <si>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</si>
  <si>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</si>
  <si>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</si>
  <si>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</si>
  <si>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</si>
  <si>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</si>
  <si>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</si>
  <si>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</si>
  <si>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</si>
  <si>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</si>
  <si>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</si>
  <si>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</si>
  <si>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</si>
  <si>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</si>
  <si>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</si>
  <si>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</si>
  <si>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</si>
  <si>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</si>
  <si>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</si>
  <si>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</si>
  <si>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</si>
  <si>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</si>
  <si>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</si>
  <si>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</si>
  <si>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</si>
  <si>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</si>
  <si>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</si>
  <si>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</si>
  <si>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</si>
  <si>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</si>
  <si>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</si>
  <si>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</si>
  <si>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</si>
  <si>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</si>
  <si>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</si>
  <si>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</si>
  <si>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</si>
  <si>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</si>
  <si>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</si>
  <si>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</si>
  <si>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</si>
  <si>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</si>
  <si>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</si>
  <si>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</si>
  <si>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</si>
  <si>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</si>
  <si>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</si>
  <si>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</si>
  <si>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</si>
  <si>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</si>
  <si>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</si>
  <si>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</si>
  <si>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</si>
  <si>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</si>
  <si>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</si>
  <si>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</si>
  <si>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</si>
  <si>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</si>
  <si>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</si>
  <si>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</si>
  <si>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</si>
  <si>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</si>
  <si>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</si>
  <si>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</si>
  <si>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</si>
  <si>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</si>
  <si>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</si>
  <si>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</si>
  <si>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</si>
  <si>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</si>
  <si>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</si>
  <si>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</si>
  <si>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</si>
  <si>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</si>
  <si>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</si>
  <si>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</si>
  <si>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</si>
  <si>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</si>
  <si>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</si>
  <si>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</si>
  <si>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</si>
  <si>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</si>
  <si>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</si>
  <si>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</si>
  <si>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</si>
  <si>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</si>
  <si>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</si>
  <si>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</si>
  <si>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</si>
  <si>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</si>
  <si>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</si>
  <si>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</si>
  <si>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</si>
  <si>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</si>
  <si>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</si>
  <si>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</si>
  <si>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</si>
  <si>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</si>
  <si>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</si>
  <si>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</si>
  <si>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</si>
  <si>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</si>
  <si>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</si>
  <si>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</si>
  <si>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</si>
  <si>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</si>
  <si>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</si>
  <si>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</si>
  <si>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</si>
  <si>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</si>
  <si>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</si>
  <si>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</si>
  <si>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</si>
  <si>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</si>
  <si>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</si>
  <si>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</si>
  <si>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120 mins</t>
  </si>
  <si>
    <t>PCM-20251123-00000689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</si>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</sst>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321.45952395833592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0.10239432870730525</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45984.407949884262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45984.407949884262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45984.407949884262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45984.407949884262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45984.407949884262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45984.407949884262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45984.407949884262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45984.407949884262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45984.407949884262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45984.407949884262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45984.407949884262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45984.407949884262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45984.407949884262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45984.407949884262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45984.407949884262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45984.407949884262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45984.407949884262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45984.407949884262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45984.407949884262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45984.407949884262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45984.407949884262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45984.407949884262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45984.407949884262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45984.407949884262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45984.407949884262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45984.407949884262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45984.407949884262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45984.407949884262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45984.407949884262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45984.407949884262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45984.407949884262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45984.407949884262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1B3F697B-50CE-469B-8844-4C713AA16E1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159.40811192130059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3.1861921299423557E-2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2.0530902780592442E-2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45984.407949884262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45984.407949884262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45984.407949884262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45984.407949884262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45984.407949884262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45984.407949884262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45984.407949884262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45984.407949884262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45984.407949884262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45984.407949884262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45984.407949884262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45984.407949884262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45984.407949884262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45984.407949884262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45984.407949884262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45984.407949884262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45984.407949884262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45984.407949884262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45984.407949884262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45984.407949884262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45984.407949884262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45984.407949884262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45984.407949884262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45984.407949884262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45984.407949884262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45984.407949884262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45984.407949884262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45984.407949884262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45984.407949884262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45984.407949884262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45984.407949884262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45984.407949884262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45984.407949884262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45984.407949884262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45984.407949884262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45984.407949884262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45984.407949884262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45984.407949884262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45984.407949884262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45984.407949884262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45984.407949884262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45984.407949884262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45984.407949884262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45984.407949884262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45984.407949884262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45984.407949884262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45984.407949884262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45984.407949884262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45984.407949884262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45984.407949884262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45984.407949884262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45984.407949884262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45984.407949884262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45984.407949884262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45984.407949884262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45984.407949884262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45984.407949884262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45984.407949884262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45984.407949884262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45984.407949884262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45984.407949884262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45984.407949884262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45984.407949884262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45984.407949884262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45984.407949884262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45984.407949884262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45984.407949884262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45984.407949884262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45984.407949884262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45984.407949884262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45984.407949884262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45984.407949884262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45984.407949884262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45984.407949884262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45984.407949884262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45984.407949884262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45984.407949884262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45984.407949884262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45984.407949884262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45984.407949884262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45984.407949884262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45984.407949884262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45984.407949884262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45984.407949884262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45984.407949884262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45984.407949884262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45984.407949884262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45984.407949884262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45984.407949884262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45984.407949884262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45984.407949884262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45984.407949884262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45984.407949884262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45984.407949884262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45984.407949884262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45984.407949884262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45984.407949884262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45984.407949884262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45984.407949884262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45984.407949884262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45984.407949884262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45984.407949884262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45984.407949884262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45984.407949884262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45984.407949884262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45984.407949884262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45984.407949884262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45984.407949884262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45984.407949884262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45984.407949884262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45984.407949884262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45984.407949884262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45984.407949884262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45984.407949884262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45984.407949884262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45984.407949884262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45984.407949884262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45984.407949884262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45984.407949884262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45984.407949884262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45984.407949884262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45984.407949884262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45984.407949884262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45984.407949884262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45984.407949884262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45984.407949884262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45984.407949884262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45984.407949884262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45984.407949884262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45984.407949884262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45984.407949884262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45984.407949884262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45984.407949884262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45984.407949884262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45984.407949884262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45984.407949884262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45984.407949884262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45984.407949884262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45984.407949884262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45984.407949884262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45984.407949884262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45984.407949884262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45984.407949884262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45984.407949884262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45984.407949884262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45984.407949884262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45984.407949884262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45984.407949884262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45984.407949884262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45984.407949884262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45984.407949884262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45984.407949884262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45984.407949884262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45984.407949884262</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45984.407949884262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45984.407949884262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45984.407949884262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45984.407949884262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45984.407949884262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45984.407949884262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45984.407949884262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45984.407949884262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45984.407949884262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45984.407949884262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45984.407949884262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45984.407949884262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45984.407949884262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45984.407949884262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45984.407949884262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45984.407949884262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45984.407949884262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45984.407949884262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45984.407949884262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45984.407949884262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45984.407949884262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45984.407949884262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45984.407949884262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45984.407949884262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45984.407949884262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45984.407949884262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45984.407949884262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45984.407949884262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45984.407949884262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45984.407949884262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45984.407949884262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45984.407949884262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45984.407949884262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45984.407949884262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45984.407949884262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45984.407949884262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45984.407949884262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45984.407949884262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45984.407949884262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45984.407949884262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45984.407949884262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45984.407949884262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45984.407949884262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45984.407949884262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45984.407949884262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45984.407949884262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45984.407949884262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45984.407949884262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45984.407949884262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45984.407949884262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45984.407949884262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45984.407949884262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45984.407949884262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45984.407949884262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45984.407949884262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45984.407949884262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45984.407949884262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45984.407949884262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45984.407949884262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45984.407949884262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45984.407949884262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45984.407949884262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45984.407949884262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45984.407949884262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45984.407949884262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45984.407949884262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45984.407949884262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45984.407949884262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45984.407949884262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45984.407949884262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45984.407949884262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45984.407949884262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45984.407949884262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45984.407949884262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45984.407949884262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45984.407949884262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45984.407949884262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45984.407949884262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45984.407949884262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45984.407949884262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45984.407949884262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45984.407949884262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45984.407949884262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45984.407949884262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45984.407949884262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45984.407949884262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45984.407949884262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45984.407949884262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45984.407949884262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45984.407949884262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45984.407949884262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45984.407949884262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45984.407949884262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45984.407949884262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45984.407949884262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45984.407949884262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45984.407949884262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45984.407949884262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45984.407949884262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45984.407949884262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45984.407949884262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45984.407949884262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45984.407949884262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45984.407949884262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45984.407949884262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45984.407949884262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45984.407949884262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45984.407949884262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45984.407949884262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45984.407949884262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45984.407949884262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45984.407949884262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45984.407949884262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45984.407949884262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45984.407949884262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45984.407949884262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45984.407949884262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45984.407949884262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45984.407949884262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45984.407949884262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45984.407949884262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45984.407949884262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45984.407949884262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45984.407949884262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45984.407949884262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45984.407949884262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45984.407949884262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45984.407949884262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45984.407949884262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45984.407949884262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45984.407949884262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45984.407949884262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45984.407949884262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45984.407949884262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45984.407949884262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45984.407949884262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45984.407949884262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45984.407949884262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45984.407949884262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45984.407949884262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45984.407949884262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45984.407949884262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45984.407949884262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45984.407949884262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45984.407949884262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45984.407949884262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45984.407949884262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45984.407949884262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45984.407949884262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45984.407949884262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45984.407949884262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45984.407949884262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45984.407949884262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45984.407949884262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45984.407949884262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45984.407949884262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45984.407949884262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45984.407949884262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45984.407949884262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45984.407949884262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45984.407949884262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45984.407949884262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45984.407949884262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45984.407949884262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45984.407949884262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45984.407949884262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45984.407949884262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45984.407949884262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45984.407949884262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45984.407949884262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45984.407949884262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45984.407949884262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45984.407949884262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45984.407949884262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45984.407949884262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45984.407949884262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45984.407949884262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45984.407949884262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45984.407949884262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45984.407949884262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45984.407949884262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45984.407949884262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45984.407949884262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45984.407949884262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45984.407949884262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45984.407949884262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45984.407949884262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45984.407949884262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45984.407949884262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45984.407949884262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45984.407949884262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45984.407949884262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45984.407949884262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45984.407949884262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45984.407949884262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45984.407949884262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45984.407949884262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45984.407949884262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45984.407949884262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45984.407949884262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45984.407949884262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45984.407949884262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45984.407949884262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45984.407949884262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45984.407949884262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45984.407949884262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45984.407949884262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45984.407949884262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45984.407949884262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45984.407949884262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45984.407949884262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45984.407949884262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45984.407949884262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45984.407949884262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45984.407949884262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45984.407949884262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45984.407949884262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45984.407949884262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45984.407949884262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45984.407949884262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45984.407949884262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45984.407949884262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45984.407949884262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45984.407949884262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45984.407949884262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45984.407949884262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45984.407949884262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45984.407949884262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45984.407949884262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45984.407949884262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45984.407949884262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45984.407949884262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45984.407949884262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45984.407949884262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45984.407949884262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45984.407949884262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45984.407949884262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45984.407949884262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45984.407949884262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45984.407949884262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45984.407949884262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45984.407949884262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45984.407949884262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45984.407949884262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45984.407949884262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45984.407949884262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45984.407949884262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45984.407949884262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45984.407949884262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45984.407949884262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45984.407949884262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45984.407949884262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45984.407949884262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45984.407949884262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45984.407949884262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45984.407949884262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45984.407949884262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45984.407949884262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45984.407949884262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45984.407949884262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45984.407949884262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45984.407949884262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45984.407949884262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45984.407949884262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45984.407949884262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45984.407949884262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45984.407949884262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45984.407949884262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45984.407949884262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45984.407949884262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45984.407949884262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45984.407949884262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45984.407949884262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45984.407949884262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45984.407949884262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45984.407949884262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45984.407949884262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45984.407949884262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45984.407949884262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45984.407949884262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45984.407949884262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45984.407949884262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45984.407949884262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45984.407949884262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45984.407949884262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45984.407949884262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45984.407949884262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45984.407949884262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45984.407949884262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45984.407949884262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45984.407949884262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45984.407949884262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45984.407949884262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45984.407949884262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45984.407949884262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45984.407949884262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45984.407949884262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45984.407949884262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45984.407949884262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45984.407949884262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45984.407949884262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45984.407949884262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45984.407949884262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45984.407949884262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45984.407949884262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45984.407949884262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45984.407949884262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45984.407949884262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45984.407949884262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45984.407949884262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45984.407949884262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45984.407949884262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45984.407949884262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45984.407949884262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45984.407949884262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45984.407949884262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45984.407949884262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45984.407949884262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45984.407949884262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45984.407949884262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45984.407949884262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45984.407949884262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45984.407949884262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45984.407949884262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45984.407949884262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45984.407949884262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45984.407949884262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45984.407949884262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45984.407949884262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45984.407949884262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45984.407949884262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45984.407949884262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45984.407949884262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45984.407949884262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45984.407949884262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45984.407949884262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45984.407949884262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45984.407949884262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45984.407949884262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45984.407949884262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45984.407949884262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45984.407949884262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45984.407949884262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45984.407949884262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45984.407949884262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45984.407949884262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45984.407949884262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45984.407949884262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45984.407949884262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45984.407949884262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45984.407949884262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45984.407949884262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45984.407949884262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45984.407949884262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45984.407949884262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45984.407949884262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45984.407949884262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45984.407949884262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45984.407949884262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45984.407949884262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45984.407949884262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45984.407949884262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45984.407949884262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45984.407949884262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45984.407949884262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45984.407949884262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45984.407949884262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45984.407949884262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45984.407949884262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45984.407949884262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45984.407949884262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45984.407949884262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45984.407949884262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45984.407949884262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45984.407949884262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45984.407949884262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45984.407949884262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45984.407949884262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45984.407949884262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45984.407949884262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45984.407949884262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45984.407949884262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45984.407949884262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45984.407949884262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45984.407949884262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45984.407949884262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45984.407949884262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45984.407949884262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45984.407949884262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45984.407949884262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45984.407949884262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45984.407949884262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45984.407949884262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45984.407949884262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45984.407949884262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45984.407949884262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45984.407949884262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45984.407949884262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45984.407949884262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45984.407949884262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45984.407949884262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45984.407949884262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45984.407949884262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45984.407949884262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45984.407949884262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45984.407949884262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45984.407949884262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45984.407949884262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45984.407949884262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45984.407949884262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45984.407949884262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45984.407949884262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45984.407949884262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45984.407949884262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45984.407949884262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45984.407949884262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45984.407949884262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45984.407949884262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45984.407949884262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45984.407949884262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45984.407949884262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45984.407949884262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45984.407949884262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45984.407949884262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45984.407949884262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45984.407949884262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45984.407949884262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45984.407949884262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45984.407949884262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45984.407949884262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45984.407949884262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45984.407949884262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45984.407949884262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45984.407949884262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45984.407949884262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45984.407949884262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45984.407949884262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45984.407949884262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45984.407949884262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45984.407949884262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45984.407949884262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45984.407949884262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45984.407949884262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45984.407949884262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45984.407949884262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45984.407949884262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45984.407949884262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45984.407949884262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45984.407949884262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45984.407949884262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45984.407949884262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45984.407949884262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45984.407949884262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45984.407949884262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45984.407949884262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45984.407949884262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45984.407949884262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45984.407949884262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45984.407949884262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45984.407949884262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45984.407949884262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45984.407949884262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45984.407949884262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45984.407949884262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45984.407949884262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45984.407949884262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45984.407949884262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45984.407949884262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45984.407949884262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45984.407949884262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45984.407949884262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45984.407949884262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45984.407949884262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45984.407949884262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45984.407949884262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45984.407949884262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45984.407949884262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45984.407949884262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45984.407949884262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45984.407949884262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45984.407949884262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45984.407949884262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45984.407949884262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45984.407949884262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45984.407949884262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45984.407949884262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45984.407949884262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45984.407949884262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45984.407949884262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45984.407949884262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45984.407949884262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45984.407949884262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45984.407949884262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45984.407949884262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45984.407949884262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45984.407949884262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45984.407949884262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45984.407949884262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45984.407949884262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45984.407949884262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45984.407949884262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45984.407949884262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45984.407949884262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45984.407949884262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45984.407949884262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45984.407949884262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45984.407949884262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45984.407949884262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45984.407949884262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45984.407949884262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45984.407949884262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45984.407949884262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45984.407949884262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45984.407949884262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45984.407949884262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45984.407949884262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45984.407949884262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45984.407949884262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45984.407949884262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45984.407949884262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45984.407949884262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45984.407949884262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45984.407949884262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45984.407949884262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45984.407949884262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45984.407949884262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45984.407949884262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45984.407949884262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45984.407949884262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45984.407949884262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45984.407949884262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45984.407949884262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45984.407949884262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45984.407949884262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45984.407949884262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45984.407949884262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45984.407949884262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45984.407949884262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45984.407949884262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45984.407949884262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45984.407949884262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45984.407949884262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45984.407949884262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45984.407949884262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45984.407949884262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45984.407949884262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45984.407949884262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45984.407949884262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45984.407949884262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45984.407949884262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45984.407949884262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45984.407949884262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45984.407949884262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45984.407949884262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45984.407949884262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45984.407949884262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45984.407949884262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45984.407949884262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45984.407949884262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45984.407949884262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45984.407949884262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45984.407949884262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45984.407949884262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45984.407949884262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45984.407949884262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45984.407949884262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45984.407949884262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45984.407949884262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45984.407949884262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45984.407949884262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45984.407949884262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45984.407949884262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45984.407949884262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45984.407949884262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45984.407949884262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45984.407949884262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45984.407949884262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45984.407949884262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45984.407949884262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45984.407949884262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45984.407949884262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45984.407949884262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45984.407949884262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45984.407949884262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45984.407949884262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45984.407949884262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45984.407949884262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45984.407949884262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45984.407949884262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45984.407949884262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45984.407949884262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45984.407949884262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45984.407949884262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45984.407949884262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45984.407949884262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45984.407949884262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45984.407949884262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45984.407949884262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45984.407949884262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45984.407949884262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45984.407949884262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45984.407949884262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45984.407949884262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45984.407949884262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45984.407949884262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45984.407949884262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45984.407949884262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45984.407949884262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45984.407949884262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45984.407949884262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45984.407949884262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45984.407949884262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45984.407949884262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45984.407949884262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45984.407949884262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45984.407949884262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45984.407949884262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45984.407949884262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45984.407949884262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45984.407949884262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45984.407949884262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45984.407949884262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45984.407949884262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45984.407949884262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45984.407949884262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45984.407949884262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45984.407949884262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45984.407949884262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45984.407949884262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45984.407949884262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45984.407949884262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45984.407949884262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45984.407949884262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45984.407949884262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45984.407949884262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45984.407949884262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45984.407949884262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45984.407949884262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45984.407949884262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45984.407949884262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45984.407949884262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45984.407949884262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45984.407949884262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45984.407949884262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45984.407949884262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45984.407949884262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45984.407949884262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45984.407949884262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45984.407949884262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45984.407949884262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45984.407949884262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45984.407949884262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45984.407949884262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45984.407949884262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45984.407949884262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45984.407949884262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45984.407949884262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45984.407949884262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45984.407949884262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45984.407949884262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45984.407949884262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45984.407949884262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45984.407949884262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45984.407949884262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45984.407949884262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45984.407949884262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45984.407949884262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45984.407949884262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45984.407949884262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45984.407949884262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45984.407949884262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45984.407949884262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45984.407949884262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45984.407949884262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45984.407949884262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45984.407949884262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45984.407949884262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45984.407949884262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45984.407949884262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45984.407949884262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45984.407949884262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45984.407949884262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45984.407949884262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45984.407949884262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45984.407949884262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45984.407949884262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45984.407949884262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45984.407949884262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45984.407949884262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45984.407949884262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45984.407949884262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45984.407949884262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45984.407949884262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45984.407949884262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45984.407949884262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45984.407949884262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45984.407949884262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45984.407949884262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45984.407949884262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45984.407949884262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45984.407949884262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45984.407949884262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45984.407949884262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45984.407949884262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45984.407949884262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45984.407949884262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45984.407949884262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45984.407949884262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45984.407949884262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45984.407949884262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45984.407949884262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45984.407949884262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45984.407949884262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45984.407949884262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45984.407949884262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45984.407949884262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45984.407949884262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45984.407949884262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45984.407949884262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45984.407949884262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45984.407949884262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45984.407949884262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45984.407949884262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45984.407949884262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45984.407949884262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45984.407949884262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45984.407949884262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45984.407949884262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45984.407949884262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45984.407949884262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45984.407949884262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45984.407949884262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45984.407949884262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45984.407949884262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45984.407949884262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45984.407949884262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45984.407949884262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45984.407949884262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45984.407949884262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45984.407949884262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45984.407949884262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45984.407949884262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45984.407949884262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45984.407949884262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45984.407949884262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45984.407949884262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45984.407949884262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45984.407949884262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45984.407949884262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45984.407949884262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45984.407949884262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45984.407949884262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45984.407949884262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45984.407949884262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45984.407949884262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45984.407949884262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45984.407949884262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45984.407949884262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45984.407949884262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45984.407949884262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45984.407949884262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45984.407949884262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45984.407949884262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45984.407949884262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45984.407949884262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45984.407949884262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45984.407949884262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45984.407949884262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45984.407949884262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45984.407949884262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45984.407949884262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45984.407949884262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45984.407949884262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45984.407949884262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45984.407949884262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45984.407949884262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45984.407949884262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45984.407949884262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45984.407949884262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45984.407949884262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45984.407949884262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45984.407949884262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45984.407949884262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45984.407949884262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45984.407949884262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45984.407949884262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45984.407949884262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45984.407949884262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45984.407949884262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45984.407949884262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45984.407949884262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45984.407949884262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45984.407949884262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45984.407949884262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45984.407949884262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45984.407949884262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45984.407949884262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45984.407949884262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45984.407949884262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45984.407949884262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45984.407949884262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45984.407949884262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45984.407949884262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45984.407949884262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45984.407949884262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45984.407949884262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45984.407949884262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45984.407949884262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45984.407949884262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45984.407949884262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45984.407949884262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45984.407949884262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45984.407949884262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45984.407949884262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45984.407949884262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45984.407949884262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45984.407949884262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45984.407949884262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45984.407949884262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45984.407949884262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45984.407949884262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45984.407949884262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45984.407949884262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45984.407949884262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45984.407949884262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45984.407949884262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45984.407949884262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45984.407949884262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45984.407949884262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45984.407949884262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45984.407949884262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45984.407949884262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45984.407949884262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45984.407949884262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45984.407949884262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45984.407949884262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45984.407949884262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45984.407949884262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45984.407949884262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45984.407949884262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45984.407949884262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45984.407949884262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45984.407949884262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45984.407949884262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45984.407949884262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45984.407949884262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45984.407949884262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45984.407949884262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45984.407949884262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45984.407949884262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45984.407949884262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45984.407949884262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45984.407949884262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45984.407949884262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45984.407949884262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45984.407949884262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45984.407949884262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45984.407949884262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45984.407949884262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45984.407949884262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45984.407949884262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45984.407949884262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45984.407949884262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45984.407949884262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45984.407949884262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45984.407949884262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45984.407949884262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45984.407949884262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45984.407949884262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45984.407949884262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45984.407949884262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45984.407949884262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45984.407949884262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45984.407949884262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45984.407949884262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45984.407949884262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45984.407949884262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45984.407949884262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45984.407949884262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45984.407949884262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45984.407949884262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45984.407949884262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45984.407949884262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45984.407949884262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45984.407949884262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45984.407949884262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45984.407949884262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45984.407949884262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45984.407949884262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45984.407949884262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45984.407949884262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45984.407949884262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45984.407949884262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45984.407949884262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45984.407949884262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45984.407949884262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45984.407949884262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45984.407949884262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45984.407949884262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45984.407949884262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45984.407949884262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45984.407949884262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45984.407949884262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45984.407949884262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45984.407949884262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45984.407949884262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45984.407949884262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45984.407949884262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45984.407949884262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45984.407949884262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45984.407949884262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45984.407949884262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45984.407949884262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45984.407949884262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45984.407949884262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45984.407949884262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45984.407949884262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45984.407949884262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45984.407949884262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45984.407949884262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45984.407949884262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45984.407949884262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45984.407949884262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45984.407949884262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45984.407949884262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45984.407949884262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45984.407949884262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45984.407949884262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45984.407949884262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45984.407949884262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45984.407949884262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45984.407949884262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45984.407949884262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45984.407949884262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45984.407949884262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45984.407949884262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45984.407949884262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45984.407949884262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45984.407949884262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45984.407949884262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45984.407949884262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45984.407949884262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45984.407949884262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45984.407949884262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45984.407949884262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45984.407949884262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45984.407949884262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45984.407949884262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45984.407949884262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45984.407949884262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45984.407949884262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45984.407949884262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45984.407949884262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45984.407949884262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45984.407949884262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45984.407949884262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45984.407949884262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45984.407949884262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45984.407949884262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45984.407949884262</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280.92723229166586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45984.407949884262</v>
      </c>
      <c r="H3" s="95">
        <v>45983.94866898148</v>
      </c>
      <c r="I3" s="113" t="str">
        <f>IFERROR(VLOOKUP(D3,DB!A:F,6,0),"")</f>
        <v>Sceco</v>
      </c>
      <c r="J3" s="113" t="str">
        <f>IFERROR(VLOOKUP(D3,DB!A:G,7,0),"")</f>
        <v>In progress</v>
      </c>
      <c r="K3" s="97" t="s">
        <v>39114</v>
      </c>
      <c r="L3" s="91" t="str">
        <f>IFERROR(VLOOKUP(D3,DB!A:I,9,0),"")</f>
        <v>Latis</v>
      </c>
    </row>
    <row r="4" spans="1:16" ht="15" customHeight="1">
      <c r="A4" s="113" t="s">
        <v>39113</v>
      </c>
      <c r="B4" s="113" t="str">
        <f>IFERROR(VLOOKUP(D4,DB!A:K,11,0),"")</f>
        <v>R4</v>
      </c>
      <c r="C4" s="93">
        <v>2</v>
      </c>
      <c r="D4" s="91" t="s">
        <v>36675</v>
      </c>
      <c r="E4" s="94" t="s">
        <v>39021</v>
      </c>
      <c r="F4" s="95"/>
      <c r="G4" s="96">
        <f ca="1">IFERROR(NOW()-F4,"")</f>
        <v>45984.407949884262</v>
      </c>
      <c r="H4" s="95">
        <v>45984.35125</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7</v>
      </c>
      <c r="D5" s="91" t="s">
        <v>6732</v>
      </c>
      <c r="E5" s="94" t="s">
        <v>39102</v>
      </c>
      <c r="F5" s="95">
        <v>45984.405763888892</v>
      </c>
      <c r="G5" s="96">
        <f ca="1">IFERROR(NOW()-F5,"")</f>
        <v>2.1859953703824431E-3</v>
      </c>
      <c r="H5" s="95">
        <v>45984.392569444448</v>
      </c>
      <c r="I5" s="113" t="str">
        <f>IFERROR(VLOOKUP(D5,DB!A:F,6,0),"")</f>
        <v>SCECO</v>
      </c>
      <c r="J5" s="113" t="str">
        <f>IFERROR(VLOOKUP(D5,DB!A:G,7,0),"")</f>
        <v>Good</v>
      </c>
      <c r="K5" s="97"/>
      <c r="L5" s="91" t="str">
        <f>IFERROR(VLOOKUP(D5,DB!A:I,9,0),"")</f>
        <v>Zain</v>
      </c>
    </row>
    <row r="6" spans="1:16" ht="15" customHeight="1">
      <c r="A6" s="113"/>
      <c r="B6" s="113" t="str">
        <f>IFERROR(VLOOKUP(D6,DB!A:K,11,0),"")</f>
        <v>R4</v>
      </c>
      <c r="C6" s="93">
        <v>1</v>
      </c>
      <c r="D6" s="91" t="s">
        <v>37343</v>
      </c>
      <c r="E6" s="94"/>
      <c r="F6" s="95"/>
      <c r="G6" s="96">
        <f ca="1">IFERROR(NOW()-F6,"")</f>
        <v>45984.407949884262</v>
      </c>
      <c r="H6" s="95"/>
      <c r="I6" s="113" t="str">
        <f>IFERROR(VLOOKUP(D6,DB!A:F,6,0),"")</f>
        <v>SCECO</v>
      </c>
      <c r="J6" s="113" t="str">
        <f>IFERROR(VLOOKUP(D6,DB!A:G,7,0),"")</f>
        <v>In progress</v>
      </c>
      <c r="K6" s="97"/>
      <c r="L6" s="91" t="str">
        <f>IFERROR(VLOOKUP(D6,DB!A:I,9,0),"")</f>
        <v>Latis</v>
      </c>
    </row>
    <row r="7" spans="1:16" ht="15" customHeight="1">
      <c r="A7" s="113"/>
      <c r="B7" s="113" t="str">
        <f>IFERROR(VLOOKUP(D7,DB!A:K,11,0),"")</f>
        <v/>
      </c>
      <c r="C7" s="93"/>
      <c r="D7" s="91"/>
      <c r="E7" s="94"/>
      <c r="F7" s="95"/>
      <c r="G7" s="96">
        <f ca="1">IFERROR(NOW()-F7,"")</f>
        <v>45984.407949884262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45984.407949884262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45984.407949884262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45984.407949884262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45984.407949884262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45984.407949884262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45984.407949884262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45984.407949884262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45984.407949884262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45984.407949884262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45984.407949884262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45984.407949884262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45984.407949884262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45984.407949884262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45984.407949884262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45984.407949884262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45984.407949884262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45984.407949884262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45984.407949884262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45984.407949884262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45984.407949884262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45984.407949884262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45984.407949884262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45984.407949884262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45984.407949884262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45984.407949884262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45984.407949884262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45984.407949884262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45984.407949884262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45984.407949884262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45984.407949884262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45984.407949884262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45984.407949884262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45984.407949884262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45984.407949884262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45984.407949884262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45984.407949884262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45984.407949884262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45984.407949884262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45984.407949884262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45984.407949884262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45984.407949884262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45984.407949884262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45984.407949884262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45984.407949884262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45984.407949884262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45984.407949884262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45984.407949884262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45984.407949884262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45984.407949884262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45984.407949884262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45984.407949884262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45984.407949884262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45984.407949884262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45984.407949884262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45984.407949884262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45984.407949884262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45984.407949884262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45984.407949884262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45984.407949884262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45984.407949884262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45984.407949884262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45984.407949884262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45984.407949884262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45984.407949884262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45984.407949884262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45984.407949884262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45984.407949884262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45984.407949884262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45984.407949884262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45984.407949884262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45984.407949884262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45984.407949884262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45984.407949884262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45984.407949884262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45984.407949884262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45984.407949884262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45984.407949884262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45984.407949884262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45984.407949884262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45984.407949884262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45984.407949884262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45984.407949884262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45984.407949884262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45984.407949884262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45984.407949884262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45984.407949884262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45984.407949884262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45984.407949884262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45984.407949884262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45984.407949884262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45984.407949884262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45984.407949884262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45984.407949884262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45984.407949884262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45984.407949884262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45984.407949884262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45984.407949884262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45984.407949884262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45984.407949884262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45984.407949884262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45984.407949884262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45984.407949884262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45984.407949884262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45984.407949884262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45984.407949884262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45984.407949884262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45984.407949884262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45984.407949884262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45984.407949884262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45984.407949884262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45984.407949884262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45984.407949884262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45984.407949884262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45984.407949884262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45984.407949884262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45984.407949884262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45984.407949884262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45984.407949884262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45984.407949884262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45984.407949884262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45984.407949884262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45984.407949884262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45984.407949884262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45984.407949884262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45984.407949884262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45984.407949884262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45984.407949884262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45984.407949884262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45984.407949884262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45984.407949884262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45984.407949884262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45984.407949884262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45984.407949884262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45984.407949884262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45984.407949884262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45984.407949884262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45984.407949884262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45984.407949884262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45984.407949884262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45984.407949884262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45984.407949884262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45984.407949884262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45984.407949884262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45984.407949884262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45984.407949884262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45984.407949884262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45984.407949884262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45984.407949884262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45984.407949884262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45984.407949884262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45984.407949884262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45984.407949884262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45984.407949884262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45984.407949884262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45984.407949884262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45984.407949884262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45984.407949884262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45984.407949884262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45984.407949884262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45984.407949884262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45984.407949884262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45984.407949884262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45984.407949884262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45984.407949884262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45984.407949884262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45984.407949884262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45984.407949884262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45984.407949884262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45984.407949884262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45984.407949884262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45984.407949884262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45984.407949884262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45984.407949884262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45984.407949884262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45984.407949884262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45984.407949884262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45984.407949884262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45984.407949884262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45984.407949884262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45984.407949884262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45984.407949884262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45984.407949884262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45984.407949884262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45984.407949884262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45984.407949884262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45984.407949884262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45984.407949884262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45984.407949884262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45984.407949884262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45984.407949884262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45984.407949884262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45984.407949884262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45984.407949884262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45984.407949884262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45984.407949884262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45984.407949884262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45984.407949884262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45984.407949884262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45984.407949884262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45984.407949884262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45984.407949884262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45984.407949884262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45984.407949884262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45984.407949884262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45984.407949884262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45984.407949884262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45984.407949884262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45984.407949884262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45984.407949884262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45984.407949884262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45984.407949884262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45984.407949884262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45984.407949884262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45984.407949884262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45984.407949884262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45984.407949884262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45984.407949884262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45984.407949884262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45984.407949884262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45984.407949884262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45984.407949884262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45984.407949884262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45984.407949884262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45984.407949884262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45984.407949884262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45984.407949884262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45984.407949884262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45984.407949884262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45984.407949884262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45984.407949884262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45984.407949884262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45984.407949884262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45984.407949884262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45984.407949884262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45984.407949884262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45984.407949884262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45984.407949884262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45984.407949884262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45984.407949884262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45984.407949884262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45984.407949884262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45984.407949884262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45984.407949884262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45984.407949884262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45984.407949884262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45984.407949884262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45984.407949884262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45984.407949884262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45984.407949884262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45984.407949884262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45984.407949884262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45984.407949884262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45984.407949884262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45984.407949884262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45984.407949884262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45984.407949884262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45984.407949884262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45984.407949884262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45984.407949884262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45984.407949884262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45984.407949884262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45984.407949884262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45984.407949884262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45984.407949884262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45984.407949884262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45984.407949884262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45984.407949884262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45984.407949884262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45984.407949884262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45984.407949884262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45984.407949884262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45984.407949884262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45984.407949884262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45984.407949884262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45984.407949884262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45984.407949884262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45984.407949884262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45984.407949884262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45984.407949884262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45984.407949884262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45984.407949884262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45984.407949884262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45984.407949884262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45984.407949884262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45984.407949884262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45984.407949884262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45984.407949884262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45984.407949884262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45984.407949884262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45984.407949884262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45984.407949884262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45984.407949884262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45984.407949884262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45984.407949884262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45984.407949884262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45984.407949884262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45984.407949884262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45984.407949884262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45984.407949884262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45984.407949884262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45984.407949884262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45984.407949884262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45984.407949884262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45984.407949884262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45984.407949884262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45984.407949884262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45984.407949884262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45984.407949884262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45984.407949884262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45984.407949884262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45984.407949884262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45984.407949884262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45984.407949884262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45984.407949884262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45984.407949884262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45984.407949884262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45984.407949884262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45984.407949884262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45984.407949884262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45984.407949884262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45984.407949884262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45984.407949884262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45984.407949884262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45984.407949884262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45984.407949884262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45984.407949884262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45984.407949884262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45984.407949884262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45984.407949884262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45984.407949884262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45984.407949884262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45984.407949884262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45984.407949884262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45984.407949884262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45984.407949884262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45984.407949884262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45984.407949884262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45984.407949884262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45984.407949884262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45984.407949884262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45984.407949884262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45984.407949884262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45984.407949884262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45984.407949884262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45984.407949884262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45984.407949884262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45984.407949884262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45984.407949884262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45984.407949884262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45984.407949884262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45984.407949884262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45984.407949884262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45984.407949884262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45984.407949884262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45984.407949884262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45984.407949884262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45984.407949884262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45984.407949884262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45984.407949884262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45984.407949884262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45984.407949884262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45984.407949884262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45984.407949884262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45984.407949884262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45984.407949884262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45984.407949884262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45984.407949884262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45984.407949884262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45984.407949884262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45984.407949884262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45984.407949884262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45984.407949884262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45984.407949884262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45984.407949884262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45984.407949884262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45984.407949884262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45984.407949884262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45984.407949884262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45984.407949884262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45984.407949884262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45984.407949884262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45984.407949884262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45984.407949884262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45984.407949884262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45984.407949884262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45984.407949884262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45984.407949884262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45984.407949884262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45984.407949884262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45984.407949884262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45984.407949884262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45984.407949884262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45984.407949884262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45984.407949884262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45984.407949884262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45984.407949884262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45984.407949884262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45984.407949884262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45984.407949884262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45984.407949884262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45984.407949884262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45984.407949884262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45984.407949884262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45984.407949884262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45984.407949884262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45984.407949884262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45984.407949884262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45984.407949884262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45984.407949884262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45984.407949884262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45984.407949884262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45984.407949884262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45984.407949884262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45984.407949884262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45984.407949884262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45984.407949884262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45984.407949884262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45984.407949884262</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92.575889699073741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58.219072569445416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35.746838773149648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6.8931466435242328</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3.0346512731484836</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2</v>
      </c>
      <c r="D7" s="109" t="s">
        <v>33320</v>
      </c>
      <c r="E7" s="128" t="s">
        <v>39021</v>
      </c>
      <c r="F7" s="128">
        <v>45984.303518518522</v>
      </c>
      <c r="G7" s="111">
        <f ca="1">IFERROR(NOW()-F7,"")</f>
        <v>0.10443136574031087</v>
      </c>
      <c r="H7" s="128">
        <v>45984.305439814816</v>
      </c>
      <c r="I7" s="109" t="str">
        <f>IFERROR(VLOOKUP(D7,DB!A:F,6,0),"")</f>
        <v>SCECO</v>
      </c>
      <c r="J7" s="109" t="str">
        <f>IFERROR(VLOOKUP(D7,DB!A:G,7,0),"")</f>
        <v>Dead</v>
      </c>
      <c r="K7" s="109" t="s">
        <v>39128</v>
      </c>
      <c r="L7" s="109" t="str">
        <f>IFERROR(VLOOKUP(D7,DB!A:I,9,0),"")</f>
        <v>Latis</v>
      </c>
    </row>
    <row r="8" spans="1:13">
      <c r="A8" s="109" t="s">
        <v>39129</v>
      </c>
      <c r="B8" s="109" t="str">
        <f>IFERROR(VLOOKUP(D8,DB!A:K,11,0),"")</f>
        <v>R5</v>
      </c>
      <c r="C8" s="109">
        <v>1</v>
      </c>
      <c r="D8" s="109" t="s">
        <v>36881</v>
      </c>
      <c r="E8" s="128" t="s">
        <v>39021</v>
      </c>
      <c r="F8" s="109" t="s">
        <v>39130</v>
      </c>
      <c r="G8" s="111" t="str">
        <f ca="1">IFERROR(NOW()-F8,"")</f>
        <v/>
      </c>
      <c r="H8" s="128">
        <v>45984.365185185183</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45984.407949884262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45984.407949884262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45984.407949884262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45984.407949884262</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45984.407949884262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45984.407949884262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45984.407949884262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45984.407949884262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45984.407949884262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45984.407949884262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45984.407949884262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45984.407949884262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45984.407949884262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45984.407949884262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45984.407949884262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45984.407949884262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45984.407949884262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45984.407949884262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45984.407949884262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45984.407949884262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45984.407949884262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45984.407949884262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45984.407949884262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45984.407949884262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45984.407949884262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45984.407949884262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45984.407949884262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45984.407949884262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45984.407949884262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45984.407949884262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45984.407949884262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45984.407949884262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45984.407949884262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45984.407949884262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45984.407949884262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45984.407949884262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45984.407949884262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45984.407949884262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45984.407949884262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45984.407949884262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45984.407949884262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45984.407949884262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45984.407949884262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45984.407949884262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45984.407949884262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45984.407949884262</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45984.407949884262</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45984.407949884262</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45984.407949884262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45984.407949884262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45984.407949884262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45984.407949884262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45984.407949884262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45984.407949884262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45984.407949884262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45984.407949884262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45984.407949884262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45984.407949884262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45984.407949884262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45984.407949884262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45984.407949884262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45984.407949884262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45984.407949884262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45984.407949884262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45984.407949884262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45984.407949884262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45984.407949884262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45984.407949884262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45984.407949884262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45984.407949884262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45984.407949884262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45984.407949884262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45984.407949884262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45984.407949884262</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45984.407949884262</v>
      </c>
      <c r="H2" s="121">
        <v>45984.308935185189</v>
      </c>
      <c r="I2" s="119" t="str">
        <f>IFERROR(VLOOKUP(D2,DB!A:F,6,0),"")</f>
        <v>SCECO</v>
      </c>
      <c r="J2" s="119" t="str">
        <f>IFERROR(VLOOKUP(D2,DB!A:G,7,0),"")</f>
        <v>Dead+No BB Design</v>
      </c>
      <c r="K2" s="122" t="s">
        <v>39132</v>
      </c>
      <c r="L2" s="123" t="str">
        <f>IFERROR(VLOOKUP(D2,DB!A:I,9,0),"")</f>
        <v>Latis</v>
      </c>
    </row>
    <row r="3" spans="1:16382" ht="31.5" customHeight="1">
      <c r="A3" s="118"/>
      <c r="B3" s="119" t="str">
        <f>IFERROR(VLOOKUP(D3,DB!A:K,11,0),"")</f>
        <v/>
      </c>
      <c r="C3" s="120"/>
      <c r="D3" s="119"/>
      <c r="E3" s="109"/>
      <c r="F3" s="121"/>
      <c r="G3" s="104">
        <f t="shared" ca="1" si="0"/>
        <v>45984.407949884262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45984.407949884262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45984.407949884262</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45984.407949884262</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45984.407949884262</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45984.407949884262</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45984.407949884262</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45984.407949884262</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45984.407949884262</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45984.407949884262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45984.407949884262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45984.407949884262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45984.407949884262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45984.407949884262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45984.407949884262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45984.407949884262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45984.407949884262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45984.407949884262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45984.407949884262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45984.407949884262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45984.407949884262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45984.407949884262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45984.407949884262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45984.407949884262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45984.407949884262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45984.407949884262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45984.407949884262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45984.407949884262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45984.407949884262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45984.407949884262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45984.407949884262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45984.407949884262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45984.407949884262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45984.407949884262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45984.407949884262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45984.407949884262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45984.407949884262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45984.407949884262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45984.407949884262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45984.407949884262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45984.407949884262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45984.407949884262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45984.407949884262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45984.407949884262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45984.407949884262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45984.407949884262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45984.407949884262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45984.407949884262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45984.407949884262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45984.407949884262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45984.407949884262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45984.407949884262</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2025-11-23T06:47:31Z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