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21" documentId="13_ncr:1_{F6CB121F-512D-4AA6-A0C1-0FB36C537598}" xr6:coauthVersionLast="47" xr6:coauthVersionMax="47" xr10:uidLastSave="{EC9021A1-C640-42B4-ACD3-59C3679BFF8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<sst xmlns="http://schemas.openxmlformats.org/spreadsheetml/2006/main" count="180314" uniqueCount="39135">
  <si>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</si>
  <si>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</si>
  <si>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</si>
  <si>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</si>
  <si>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</si>
  <si>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</si>
  <si>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</si>
  <si>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</si>
  <si>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</si>
  <si>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</si>
  <si>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</si>
  <si>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</si>
  <si>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</si>
  <si>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</si>
  <si>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</si>
  <si>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</si>
  <si>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</si>
  <si>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</si>
  <si>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</si>
  <si>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</si>
  <si>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</si>
  <si>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</si>
  <si>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</si>
  <si>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</si>
  <si>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</si>
  <si>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</si>
  <si>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</si>
  <si>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</si>
  <si>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</si>
  <si>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</si>
  <si>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</si>
  <si>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</si>
  <si>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</si>
  <si>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</si>
  <si>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</si>
  <si>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</si>
  <si>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</si>
  <si>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</si>
  <si>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</si>
  <si>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</si>
  <si>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</si>
  <si>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</si>
  <si>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</si>
  <si>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</si>
  <si>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</si>
  <si>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</si>
  <si>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</si>
  <si>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</si>
  <si>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</si>
  <si>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</si>
  <si>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</si>
  <si>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</si>
  <si>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</si>
  <si>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</si>
  <si>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</si>
  <si>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</si>
  <si>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</si>
  <si>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</si>
  <si>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</si>
  <si>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</si>
  <si>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</si>
  <si>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</si>
  <si>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</si>
  <si>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</si>
  <si>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</si>
  <si>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</si>
  <si>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</si>
  <si>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</si>
  <si>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</si>
  <si>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</si>
  <si>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</si>
  <si>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</si>
  <si>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</si>
  <si>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</si>
  <si>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</si>
  <si>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</si>
  <si>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</si>
  <si>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</si>
  <si>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</si>
  <si>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</si>
  <si>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</si>
  <si>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</si>
  <si>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</si>
  <si>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</si>
  <si>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</si>
  <si>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</si>
  <si>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</si>
  <si>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</si>
  <si>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</si>
  <si>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</si>
  <si>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</si>
  <si>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</si>
  <si>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</si>
  <si>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</si>
  <si>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</si>
  <si>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</si>
  <si>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</si>
  <si>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</si>
  <si>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</si>
  <si>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</si>
  <si>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</si>
  <si>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</si>
  <si>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</si>
  <si>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</si>
  <si>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</si>
  <si>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</si>
  <si>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</si>
  <si>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</si>
  <si>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</si>
  <si>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</si>
  <si>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</si>
  <si>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</si>
  <si>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</si>
  <si>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</si>
  <si>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</si>
  <si>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</si>
  <si>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</si>
  <si>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</si>
  <si>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</si>
  <si>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</si>
  <si>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</si>
  <si>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</si>
  <si>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</si>
  <si>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</si>
  <si>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</si>
  <si>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</si>
  <si>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</si>
  <si>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</si>
  <si>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</si>
  <si>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</si>
  <si>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</si>
  <si>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</si>
  <si>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</si>
  <si>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</si>
  <si>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</si>
  <si>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</si>
  <si>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</si>
  <si>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</si>
  <si>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</si>
  <si>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</si>
  <si>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</si>
  <si>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</si>
  <si>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</si>
  <si>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</si>
  <si>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</si>
  <si>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</si>
  <si>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</si>
  <si>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</si>
  <si>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</si>
  <si>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</si>
  <si>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</si>
  <si>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</si>
  <si>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</si>
  <si>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</si>
  <si>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</si>
  <si>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</si>
  <si>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</si>
  <si>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</si>
  <si>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</si>
  <si>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</si>
  <si>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</si>
  <si>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</si>
  <si>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</si>
  <si>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</si>
  <si>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</si>
  <si>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</si>
  <si>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</si>
  <si>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</si>
  <si>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</si>
  <si>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</si>
  <si>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</si>
  <si>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</si>
  <si>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</si>
  <si>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</si>
  <si>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</si>
  <si>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</si>
  <si>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</si>
  <si>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</si>
  <si>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</si>
  <si>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</si>
  <si>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</si>
  <si>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</si>
  <si>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</si>
  <si>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</si>
  <si>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</si>
  <si>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</si>
  <si>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</si>
  <si>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</si>
  <si>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</si>
  <si>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</si>
  <si>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</si>
  <si>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</si>
  <si>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</si>
  <si>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</si>
  <si>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</si>
  <si>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</si>
  <si>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</si>
  <si>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</si>
  <si>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</si>
  <si>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</si>
  <si>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</si>
  <si>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</si>
  <si>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</si>
  <si>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</si>
  <si>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</si>
  <si>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</si>
  <si>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</si>
  <si>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</si>
  <si>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</si>
  <si>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</si>
  <si>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</si>
  <si>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</si>
  <si>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</si>
  <si>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</si>
  <si>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</si>
  <si>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</si>
  <si>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</si>
  <si>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</si>
  <si>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</si>
  <si>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</si>
  <si>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</si>
  <si>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</si>
  <si>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</si>
  <si>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</si>
  <si>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</si>
  <si>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</si>
  <si>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</si>
  <si>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</si>
  <si>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</si>
  <si>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</si>
  <si>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</si>
  <si>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</si>
  <si>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</si>
  <si>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</si>
  <si>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</si>
  <si>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</si>
  <si>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</si>
  <si>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</si>
  <si>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</si>
  <si>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</si>
  <si>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</si>
  <si>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</si>
  <si>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</si>
  <si>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</si>
  <si>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</si>
  <si>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</si>
  <si>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</si>
  <si>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</si>
  <si>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</si>
  <si>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</si>
  <si>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</si>
  <si>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</si>
  <si>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</si>
  <si>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</si>
  <si>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</si>
  <si>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</si>
  <si>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</si>
  <si>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</si>
  <si>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</si>
  <si>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</si>
  <si>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</si>
  <si>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</si>
  <si>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</si>
  <si>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</si>
  <si>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</si>
  <si>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</si>
  <si>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</si>
  <si>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</si>
  <si>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</si>
  <si>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</si>
  <si>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</si>
  <si>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</si>
  <si>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</si>
  <si>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</si>
  <si>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</si>
  <si>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</si>
  <si>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</si>
  <si>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</si>
  <si>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</si>
  <si>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</si>
  <si>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</si>
  <si>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</si>
  <si>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</si>
  <si>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</si>
  <si>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</si>
  <si>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</si>
  <si>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</si>
  <si>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</si>
  <si>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</si>
  <si>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</si>
  <si>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</si>
  <si>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</si>
  <si>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</si>
  <si>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</si>
  <si>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</si>
  <si>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</si>
  <si>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</si>
  <si>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</si>
  <si>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</si>
  <si>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</si>
  <si>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</si>
  <si>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</si>
  <si>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</si>
  <si>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</si>
  <si>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</si>
  <si>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</si>
  <si>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</si>
  <si>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</si>
  <si>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</si>
  <si>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</si>
  <si>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</si>
  <si>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</si>
  <si>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</si>
  <si>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</si>
  <si>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</si>
  <si>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</si>
  <si>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</si>
  <si>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</si>
  <si>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</si>
  <si>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</si>
  <si>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</si>
  <si>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</si>
  <si>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</si>
  <si>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</si>
  <si>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</si>
  <si>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</si>
  <si>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</si>
  <si>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</si>
  <si>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</si>
  <si>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</si>
  <si>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</si>
  <si>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</si>
  <si>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</si>
  <si>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</si>
  <si>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</si>
  <si>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</si>
  <si>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</si>
  <si>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</si>
  <si>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</si>
  <si>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</si>
  <si>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</si>
  <si>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</si>
  <si>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</si>
  <si>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</si>
  <si>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</si>
  <si>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</si>
  <si>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</si>
  <si>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</si>
  <si>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</si>
  <si>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</si>
  <si>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</si>
  <si>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</si>
  <si>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</si>
  <si>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</si>
  <si>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</si>
  <si>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</si>
  <si>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</si>
  <si>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</si>
  <si>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</si>
  <si>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</si>
  <si>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</si>
  <si>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</si>
  <si>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</si>
  <si>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</si>
  <si>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</si>
  <si>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</si>
  <si>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</si>
  <si>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</si>
  <si>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</si>
  <si>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</si>
  <si>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</si>
  <si>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</si>
  <si>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</si>
  <si>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</si>
  <si>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</si>
  <si>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</si>
  <si>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</si>
  <si>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</si>
  <si>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</si>
  <si>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</si>
  <si>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</si>
  <si>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</si>
  <si>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</si>
  <si>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</si>
  <si>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</si>
  <si>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</si>
  <si>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</si>
  <si>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</si>
  <si>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</si>
  <si>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</si>
  <si>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</si>
  <si>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</si>
  <si>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</si>
  <si>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</si>
  <si>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</si>
  <si>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</si>
  <si>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</si>
  <si>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</si>
  <si>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</si>
  <si>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</si>
  <si>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</si>
  <si>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</si>
  <si>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</si>
  <si>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</si>
  <si>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</si>
  <si>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</si>
  <si>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</si>
  <si>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</si>
  <si>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</si>
  <si>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</si>
  <si>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</si>
  <si>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</si>
  <si>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</si>
  <si>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</si>
  <si>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</si>
  <si>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</si>
  <si>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</si>
  <si>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</si>
  <si>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</si>
  <si>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</si>
  <si>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</si>
  <si>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</si>
  <si>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</si>
  <si>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</si>
  <si>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</si>
  <si>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</si>
  <si>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</si>
  <si>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</si>
  <si>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</si>
  <si>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</si>
  <si>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</si>
  <si>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</si>
  <si>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</si>
  <si>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</si>
  <si>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</si>
  <si>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</si>
  <si>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</si>
  <si>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</si>
  <si>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</si>
  <si>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</si>
  <si>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</si>
  <si>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</si>
  <si>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</si>
  <si>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</si>
  <si>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</si>
  <si>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</si>
  <si>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</si>
  <si>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</si>
  <si>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</si>
  <si>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</si>
  <si>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</si>
  <si>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</si>
  <si>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</si>
  <si>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</si>
  <si>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</si>
  <si>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</si>
  <si>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</si>
  <si>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</si>
  <si>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</si>
  <si>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</si>
  <si>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</si>
  <si>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</si>
  <si>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</si>
  <si>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</si>
  <si>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</si>
  <si>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</si>
  <si>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</si>
  <si>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</si>
  <si>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</si>
  <si>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</si>
  <si>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</si>
  <si>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</si>
  <si>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</si>
  <si>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</si>
  <si>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</si>
  <si>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</si>
  <si>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</si>
  <si>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</si>
  <si>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</si>
  <si>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</si>
  <si>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</si>
  <si>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</si>
  <si>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</si>
  <si>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</si>
  <si>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</si>
  <si>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</si>
  <si>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</si>
  <si>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</si>
  <si>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</si>
  <si>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</si>
  <si>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</si>
  <si>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</si>
  <si>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</si>
  <si>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</si>
  <si>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</si>
  <si>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</si>
  <si>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</si>
  <si>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</si>
  <si>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</si>
  <si>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</si>
  <si>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</si>
  <si>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</si>
  <si>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</si>
  <si>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</si>
  <si>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</si>
  <si>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</si>
  <si>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</si>
  <si>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</si>
  <si>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</si>
  <si>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</si>
  <si>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</si>
  <si>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</si>
  <si>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</si>
  <si>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</si>
  <si>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</si>
  <si>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</si>
  <si>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</si>
  <si>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</si>
  <si>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</si>
  <si>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</si>
  <si>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</si>
  <si>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</si>
  <si>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</si>
  <si>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</si>
  <si>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</si>
  <si>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</si>
  <si>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</si>
  <si>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</si>
  <si>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</si>
  <si>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</si>
  <si>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</si>
  <si>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</si>
  <si>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</si>
  <si>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</si>
  <si>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</si>
  <si>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</si>
  <si>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</si>
  <si>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</si>
  <si>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</si>
  <si>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</si>
  <si>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</si>
  <si>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</si>
  <si>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</si>
  <si>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</si>
  <si>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</si>
  <si>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</si>
  <si>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</si>
  <si>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</si>
  <si>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</si>
  <si>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</si>
  <si>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</si>
  <si>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</si>
  <si>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</si>
  <si>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</si>
  <si>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</si>
  <si>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</si>
  <si>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</si>
  <si>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</si>
  <si>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</si>
  <si>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</si>
  <si>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</si>
  <si>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</si>
  <si>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</si>
  <si>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</si>
  <si>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</si>
  <si>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</si>
  <si>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</si>
  <si>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</si>
  <si>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</si>
  <si>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</si>
  <si>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</si>
  <si>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</si>
  <si>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</si>
  <si>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</si>
  <si>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</si>
  <si>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</si>
  <si>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</si>
  <si>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</si>
  <si>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</si>
  <si>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</si>
  <si>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</si>
  <si>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</si>
  <si>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</si>
  <si>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</si>
  <si>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</si>
  <si>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</si>
  <si>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</si>
  <si>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</si>
  <si>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</si>
  <si>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</si>
  <si>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</si>
  <si>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</si>
  <si>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</si>
  <si>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</si>
  <si>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</si>
  <si>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</si>
  <si>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</si>
  <si>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</si>
  <si>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</si>
  <si>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</si>
  <si>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</si>
  <si>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</si>
  <si>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</si>
  <si>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</si>
  <si>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</si>
  <si>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</si>
  <si>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</si>
  <si>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</si>
  <si>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</si>
  <si>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</si>
  <si>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</si>
  <si>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</si>
  <si>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</si>
  <si>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</si>
  <si>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</si>
  <si>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</si>
  <si>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</si>
  <si>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</si>
  <si>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</si>
  <si>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</si>
  <si>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</si>
  <si>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</si>
  <si>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</si>
  <si>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</si>
  <si>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</si>
  <si>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</si>
  <si>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</si>
  <si>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</si>
  <si>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</si>
  <si>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</si>
  <si>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</si>
  <si>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</si>
  <si>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</si>
  <si>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</si>
  <si>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</si>
  <si>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</si>
  <si>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</si>
  <si>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</si>
  <si>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</si>
  <si>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</si>
  <si>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</si>
  <si>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</si>
  <si>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</si>
  <si>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</si>
  <si>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</si>
  <si>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</si>
  <si>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</si>
  <si>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</si>
  <si>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</si>
  <si>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</si>
  <si>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</si>
  <si>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</si>
  <si>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</si>
  <si>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</si>
  <si>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</si>
  <si>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</si>
  <si>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</si>
  <si>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</si>
  <si>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</si>
  <si>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</si>
  <si>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</si>
  <si>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</si>
  <si>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</si>
  <si>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</si>
  <si>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</si>
  <si>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</si>
  <si>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</si>
  <si>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</si>
  <si>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</si>
  <si>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</si>
  <si>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</si>
  <si>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</si>
  <si>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</si>
  <si>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</si>
  <si>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</si>
  <si>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</si>
  <si>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</si>
  <si>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</si>
  <si>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</si>
  <si>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</si>
  <si>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</si>
  <si>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</si>
  <si>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</si>
  <si>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</si>
  <si>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</si>
  <si>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</si>
  <si>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</si>
  <si>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</si>
  <si>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</si>
  <si>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</si>
  <si>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</si>
  <si>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</si>
  <si>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</si>
  <si>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</si>
  <si>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</si>
  <si>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</si>
  <si>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</si>
  <si>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</si>
  <si>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</si>
  <si>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</si>
  <si>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</si>
  <si>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</si>
  <si>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</si>
  <si>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</si>
  <si>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</si>
  <si>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</si>
  <si>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</si>
  <si>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</si>
  <si>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</si>
  <si>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</si>
  <si>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</si>
  <si>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</si>
  <si>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</si>
  <si>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</si>
  <si>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</si>
  <si>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</si>
  <si>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</si>
  <si>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</si>
  <si>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</si>
  <si>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</si>
  <si>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</si>
  <si>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</si>
  <si>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</si>
  <si>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</si>
  <si>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</si>
  <si>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</si>
  <si>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</si>
  <si>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</si>
  <si>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</si>
  <si>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</si>
  <si>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</si>
  <si>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</si>
  <si>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</si>
  <si>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</si>
  <si>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</si>
  <si>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</si>
  <si>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</si>
  <si>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</si>
  <si>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</si>
  <si>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</si>
  <si>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</si>
  <si>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</si>
  <si>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</si>
  <si>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</si>
  <si>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</si>
  <si>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</si>
  <si>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</si>
  <si>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</si>
  <si>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</si>
  <si>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</si>
  <si>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</si>
  <si>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</si>
  <si>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</si>
  <si>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</si>
  <si>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</si>
  <si>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</si>
  <si>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</si>
  <si>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</si>
  <si>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</si>
  <si>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</si>
  <si>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</si>
  <si>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</si>
  <si>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</si>
  <si>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</si>
  <si>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</si>
  <si>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</si>
  <si>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</si>
  <si>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</si>
  <si>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</si>
  <si>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</si>
  <si>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</si>
  <si>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</si>
  <si>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</si>
  <si>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</si>
  <si>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</si>
  <si>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</si>
  <si>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</si>
  <si>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</si>
  <si>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</si>
  <si>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</si>
  <si>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</si>
  <si>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</si>
  <si>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</si>
  <si>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</si>
  <si>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</si>
  <si>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</si>
  <si>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</si>
  <si>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</si>
  <si>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</si>
  <si>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</si>
  <si>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</si>
  <si>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</si>
  <si>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</si>
  <si>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</si>
  <si>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</si>
  <si>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</si>
  <si>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</si>
  <si>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</si>
  <si>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</si>
  <si>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</si>
  <si>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</si>
  <si>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</si>
  <si>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</si>
  <si>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</si>
  <si>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</si>
  <si>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</si>
  <si>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</si>
  <si>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</si>
  <si>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</si>
  <si>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</si>
  <si>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</si>
  <si>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</si>
  <si>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</si>
  <si>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</si>
  <si>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</si>
  <si>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</si>
  <si>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</si>
  <si>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</si>
  <si>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</si>
  <si>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</si>
  <si>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</si>
  <si>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</si>
  <si>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</si>
  <si>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</si>
  <si>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</si>
  <si>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</si>
  <si>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</si>
  <si>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</si>
  <si>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</si>
  <si>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</si>
  <si>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</si>
  <si>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</si>
  <si>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</si>
  <si>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</si>
  <si>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</si>
  <si>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</si>
  <si>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</si>
  <si>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</si>
  <si>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</si>
  <si>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</si>
  <si>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</si>
  <si>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</si>
  <si>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</si>
  <si>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</si>
  <si>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</si>
  <si>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</si>
  <si>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</si>
  <si>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</si>
  <si>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</si>
  <si>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</si>
  <si>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</si>
  <si>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</si>
  <si>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</si>
  <si>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</si>
  <si>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</si>
  <si>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</si>
  <si>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</si>
  <si>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</si>
  <si>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</si>
  <si>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</si>
  <si>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</si>
  <si>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</si>
  <si>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</si>
  <si>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</si>
  <si>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</si>
  <si>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</si>
  <si>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</si>
  <si>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</si>
  <si>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</si>
  <si>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</si>
  <si>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</si>
  <si>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</si>
  <si>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</si>
  <si>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</si>
  <si>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</si>
  <si>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</si>
  <si>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</si>
  <si>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</si>
  <si>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</si>
  <si>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</si>
  <si>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</si>
  <si>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</si>
  <si>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</si>
  <si>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</si>
  <si>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</si>
  <si>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</si>
  <si>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</si>
  <si>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</si>
  <si>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</si>
  <si>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</si>
  <si>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</si>
  <si>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</si>
  <si>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</si>
  <si>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</si>
  <si>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</si>
  <si>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</si>
  <si>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</si>
  <si>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</si>
  <si>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</si>
  <si>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</si>
  <si>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</si>
  <si>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</si>
  <si>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</si>
  <si>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</si>
  <si>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</si>
  <si>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</si>
  <si>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</si>
  <si>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</si>
  <si>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</si>
  <si>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</si>
  <si>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</si>
  <si>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</si>
  <si>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</si>
  <si>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</si>
  <si>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</si>
  <si>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</si>
  <si>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</si>
  <si>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</si>
  <si>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</si>
  <si>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</si>
  <si>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</si>
  <si>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</si>
  <si>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</si>
  <si>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</si>
  <si>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</si>
  <si>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</si>
  <si>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</si>
  <si>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</si>
  <si>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</si>
  <si>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</si>
  <si>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</si>
  <si>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</si>
  <si>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</si>
  <si>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</si>
  <si>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</si>
  <si>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</si>
  <si>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</si>
  <si>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</si>
  <si>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</si>
  <si>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</si>
  <si>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</si>
  <si>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</si>
  <si>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</si>
  <si>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</si>
  <si>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</si>
  <si>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</si>
  <si>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</si>
  <si>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</si>
  <si>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</si>
  <si>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</si>
  <si>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</si>
  <si>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</si>
  <si>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</si>
  <si>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</si>
  <si>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</si>
  <si>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</si>
  <si>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</si>
  <si>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</si>
  <si>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</si>
  <si>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</si>
  <si>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</si>
  <si>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</si>
  <si>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</si>
  <si>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</si>
  <si>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</si>
  <si>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</si>
  <si>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</si>
  <si>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</si>
  <si>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</si>
  <si>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</si>
  <si>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</si>
  <si>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</si>
  <si>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</si>
  <si>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</si>
  <si>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</si>
  <si>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</si>
  <si>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</si>
  <si>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</si>
  <si>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</si>
  <si>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</si>
  <si>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</si>
  <si>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</si>
  <si>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</si>
  <si>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</si>
  <si>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</si>
  <si>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</si>
  <si>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</si>
  <si>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</si>
  <si>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</si>
  <si>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</si>
  <si>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</si>
  <si>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</si>
  <si>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</si>
  <si>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</si>
  <si>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</si>
  <si>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</si>
  <si>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</si>
  <si>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</si>
  <si>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</si>
  <si>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</si>
  <si>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</si>
  <si>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</si>
  <si>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</si>
  <si>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</si>
  <si>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</si>
  <si>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</si>
  <si>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</si>
  <si>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</si>
  <si>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</si>
  <si>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</si>
  <si>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</si>
  <si>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</si>
  <si>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</si>
  <si>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</si>
  <si>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</si>
  <si>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</si>
  <si>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</si>
  <si>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</si>
  <si>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</si>
  <si>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</si>
  <si>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</si>
  <si>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</si>
  <si>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</si>
  <si>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</si>
  <si>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</si>
  <si>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</si>
  <si>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</si>
  <si>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</si>
  <si>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</si>
  <si>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</si>
  <si>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</si>
  <si>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</si>
  <si>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</si>
  <si>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</si>
  <si>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</si>
  <si>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</si>
  <si>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</si>
  <si>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</si>
  <si>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</si>
  <si>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</si>
  <si>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</si>
  <si>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</si>
  <si>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</si>
  <si>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</si>
  <si>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</si>
  <si>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</si>
  <si>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</si>
  <si>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</si>
  <si>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</si>
  <si>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</si>
  <si>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</si>
  <si>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</si>
  <si>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</si>
  <si>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</si>
  <si>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</si>
  <si>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</si>
  <si>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</si>
  <si>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</si>
  <si>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</si>
  <si>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</si>
  <si>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</si>
  <si>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</si>
  <si>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</si>
  <si>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</si>
  <si>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</si>
  <si>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</si>
  <si>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</si>
  <si>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</si>
  <si>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</si>
  <si>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</si>
  <si>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</si>
  <si>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</si>
  <si>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</si>
  <si>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</si>
  <si>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</si>
  <si>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</si>
  <si>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</si>
  <si>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</si>
  <si>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</si>
  <si>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</si>
  <si>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</si>
  <si>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</si>
  <si>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</si>
  <si>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</si>
  <si>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</si>
  <si>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</si>
  <si>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</si>
  <si>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</si>
  <si>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</si>
  <si>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</si>
  <si>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</si>
  <si>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</si>
  <si>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</si>
  <si>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</si>
  <si>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</si>
  <si>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</si>
  <si>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</si>
  <si>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</si>
  <si>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</si>
  <si>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</si>
  <si>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</si>
  <si>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</si>
  <si>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</si>
  <si>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</si>
  <si>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</si>
  <si>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</si>
  <si>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</si>
  <si>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</si>
  <si>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</si>
  <si>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</si>
  <si>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</si>
  <si>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</si>
  <si>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</si>
  <si>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</si>
  <si>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</si>
  <si>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</si>
  <si>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</si>
  <si>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</si>
  <si>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</si>
  <si>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</si>
  <si>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</si>
  <si>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</si>
  <si>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</si>
  <si>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</si>
  <si>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</si>
  <si>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</si>
  <si>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</si>
  <si>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</si>
  <si>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</si>
  <si>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</si>
  <si>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</si>
  <si>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</si>
  <si>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</si>
  <si>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</si>
  <si>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</si>
  <si>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</si>
  <si>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</si>
  <si>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</si>
  <si>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</si>
  <si>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</si>
  <si>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</si>
  <si>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</si>
  <si>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</si>
  <si>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</si>
  <si>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</si>
  <si>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</si>
  <si>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</si>
  <si>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</si>
  <si>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</si>
  <si>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</si>
  <si>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</si>
  <si>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</si>
  <si>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</si>
  <si>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</si>
  <si>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</si>
  <si>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</si>
  <si>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</si>
  <si>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</si>
  <si>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</si>
  <si>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</si>
  <si>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</si>
  <si>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</si>
  <si>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</si>
  <si>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</si>
  <si>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</si>
  <si>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</si>
  <si>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</si>
  <si>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</si>
  <si>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</si>
  <si>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</si>
  <si>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</si>
  <si>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</si>
  <si>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</si>
  <si>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</si>
  <si>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</si>
  <si>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</si>
  <si>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</si>
  <si>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</si>
  <si>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</si>
  <si>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</si>
  <si>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</si>
  <si>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</si>
  <si>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</si>
  <si>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</si>
  <si>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</si>
  <si>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</si>
  <si>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</si>
  <si>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</si>
  <si>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</si>
  <si>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</si>
  <si>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</si>
  <si>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</si>
  <si>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</si>
  <si>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</si>
  <si>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</si>
  <si>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</si>
  <si>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</si>
  <si>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</si>
  <si>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</si>
  <si>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</si>
  <si>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</si>
  <si>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</si>
  <si>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</si>
  <si>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</si>
  <si>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</si>
  <si>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</si>
  <si>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</si>
  <si>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</si>
  <si>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</si>
  <si>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</si>
  <si>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</si>
  <si>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</si>
  <si>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</si>
  <si>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</si>
  <si>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</si>
  <si>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</si>
  <si>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</si>
  <si>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</si>
  <si>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</si>
  <si>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</si>
  <si>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</si>
  <si>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</si>
  <si>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</si>
  <si>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</si>
  <si>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</si>
  <si>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</si>
  <si>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</si>
  <si>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</si>
  <si>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</si>
  <si>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</si>
  <si>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</si>
  <si>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</si>
  <si>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</si>
  <si>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</si>
  <si>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</si>
  <si>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</si>
  <si>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</si>
  <si>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</si>
  <si>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</si>
  <si>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</si>
  <si>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</si>
  <si>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</si>
  <si>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</si>
  <si>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</si>
  <si>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</si>
  <si>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</si>
  <si>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</si>
  <si>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</si>
  <si>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</si>
  <si>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</si>
  <si>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</si>
  <si>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</si>
  <si>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</si>
  <si>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</si>
  <si>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</si>
  <si>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</si>
  <si>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</si>
  <si>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</si>
  <si>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</si>
  <si>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</si>
  <si>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</si>
  <si>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</si>
  <si>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</si>
  <si>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</si>
  <si>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</si>
  <si>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</si>
  <si>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</si>
  <si>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</si>
  <si>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</si>
  <si>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</si>
  <si>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</si>
  <si>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</si>
  <si>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</si>
  <si>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</si>
  <si>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</si>
  <si>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</si>
  <si>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</si>
  <si>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</si>
  <si>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</si>
  <si>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</si>
  <si>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</si>
  <si>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</si>
  <si>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</si>
  <si>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</si>
  <si>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</si>
  <si>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</si>
  <si>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</si>
  <si>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</si>
  <si>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</si>
  <si>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</si>
  <si>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</si>
  <si>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</si>
  <si>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</si>
  <si>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</si>
  <si>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</si>
  <si>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</si>
  <si>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</si>
  <si>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</si>
  <si>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</si>
  <si>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</si>
  <si>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</si>
  <si>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</si>
  <si>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</si>
  <si>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</si>
  <si>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</si>
  <si>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</si>
  <si>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</si>
  <si>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</si>
  <si>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</si>
  <si>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</si>
  <si>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</si>
  <si>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</si>
  <si>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</si>
  <si>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</si>
  <si>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</si>
  <si>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</si>
  <si>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</si>
  <si>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</si>
  <si>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</si>
  <si>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</si>
  <si>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</si>
  <si>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</si>
  <si>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</si>
  <si>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</si>
  <si>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</si>
  <si>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</si>
  <si>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</si>
  <si>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</si>
  <si>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</si>
  <si>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</si>
  <si>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</si>
  <si>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</si>
  <si>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</si>
  <si>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</si>
  <si>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</si>
  <si>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</si>
  <si>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</si>
  <si>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</si>
  <si>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</si>
  <si>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</si>
  <si>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</si>
  <si>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</si>
  <si>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</si>
  <si>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</si>
  <si>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</si>
  <si>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</si>
  <si>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</si>
  <si>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</si>
  <si>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</si>
  <si>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</si>
  <si>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</si>
  <si>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</si>
  <si>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</si>
  <si>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</si>
  <si>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</si>
  <si>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</si>
  <si>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</si>
  <si>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</si>
  <si>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</si>
  <si>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</si>
  <si>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</si>
  <si>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</si>
  <si>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</si>
  <si>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</si>
  <si>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</si>
  <si>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</si>
  <si>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</si>
  <si>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</si>
  <si>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</si>
  <si>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</si>
  <si>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</si>
  <si>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</si>
  <si>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</si>
  <si>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</si>
  <si>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</si>
  <si>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</si>
  <si>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</si>
  <si>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</si>
  <si>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</si>
  <si>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</si>
  <si>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</si>
  <si>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</si>
  <si>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</si>
  <si>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</si>
  <si>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</si>
  <si>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</si>
  <si>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</si>
  <si>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</si>
  <si>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</si>
  <si>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</si>
  <si>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</si>
  <si>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</si>
  <si>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</si>
  <si>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</si>
  <si>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</si>
  <si>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</si>
  <si>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</si>
  <si>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</si>
  <si>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</si>
  <si>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</si>
  <si>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</si>
  <si>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</si>
  <si>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</si>
  <si>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</si>
  <si>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</si>
  <si>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</si>
  <si>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</si>
  <si>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</si>
  <si>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</si>
  <si>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</si>
  <si>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</si>
  <si>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</si>
  <si>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</si>
  <si>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</si>
  <si>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</si>
  <si>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</si>
  <si>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</si>
  <si>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</si>
  <si>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</si>
  <si>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</si>
  <si>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</si>
  <si>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</si>
  <si>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</si>
  <si>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</si>
  <si>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</si>
  <si>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</si>
  <si>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</si>
  <si>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</si>
  <si>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</si>
  <si>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</si>
  <si>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</si>
  <si>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</si>
  <si>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</si>
  <si>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</si>
  <si>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</si>
  <si>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</si>
  <si>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</si>
  <si>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</si>
  <si>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</si>
  <si>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</si>
  <si>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</si>
  <si>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</si>
  <si>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</si>
  <si>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</si>
  <si>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</si>
  <si>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</si>
  <si>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</si>
  <si>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</si>
  <si>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</si>
  <si>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</si>
  <si>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</si>
  <si>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</si>
  <si>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</si>
  <si>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</si>
  <si>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</si>
  <si>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</si>
  <si>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</si>
  <si>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</si>
  <si>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</si>
  <si>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</si>
  <si>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</si>
  <si>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</si>
  <si>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</si>
  <si>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</si>
  <si>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</si>
  <si>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</si>
  <si>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</si>
  <si>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</si>
  <si>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</si>
  <si>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</si>
  <si>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</si>
  <si>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</si>
  <si>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</si>
  <si>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</si>
  <si>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</si>
  <si>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</si>
  <si>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</si>
  <si>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</si>
  <si>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</si>
  <si>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</si>
  <si>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</si>
  <si>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</si>
  <si>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</si>
  <si>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</si>
  <si>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</si>
  <si>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</si>
  <si>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</si>
  <si>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</si>
  <si>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</si>
  <si>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</si>
  <si>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</si>
  <si>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</si>
  <si>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</si>
  <si>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</si>
  <si>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</si>
  <si>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</si>
  <si>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</si>
  <si>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</si>
  <si>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</si>
  <si>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</si>
  <si>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</si>
  <si>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</si>
  <si>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</si>
  <si>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</si>
  <si>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</si>
  <si>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</si>
  <si>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</si>
  <si>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</si>
  <si>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</si>
  <si>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</si>
  <si>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</si>
  <si>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</si>
  <si>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</si>
  <si>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</si>
  <si>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</si>
  <si>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</si>
  <si>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</si>
  <si>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</si>
  <si>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</si>
  <si>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</si>
  <si>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</si>
  <si>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</si>
  <si>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</si>
  <si>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</si>
  <si>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</si>
  <si>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</si>
  <si>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</si>
  <si>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</si>
  <si>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</si>
  <si>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</si>
  <si>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</si>
  <si>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</si>
  <si>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</si>
  <si>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</si>
  <si>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</si>
  <si>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</si>
  <si>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</si>
  <si>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</si>
  <si>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</si>
  <si>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</si>
  <si>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</si>
  <si>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</si>
  <si>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</si>
  <si>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</si>
  <si>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</si>
  <si>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</si>
  <si>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</si>
  <si>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</si>
  <si>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</si>
  <si>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</si>
  <si>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</si>
  <si>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</si>
  <si>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</si>
  <si>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</si>
  <si>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</si>
  <si>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</si>
  <si>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</si>
  <si>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</si>
  <si>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</si>
  <si>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</si>
  <si>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</si>
  <si>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</si>
  <si>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</si>
  <si>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</si>
  <si>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</si>
  <si>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</si>
  <si>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</si>
  <si>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</si>
  <si>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</si>
  <si>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</si>
  <si>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</si>
  <si>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</si>
  <si>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</si>
  <si>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</si>
  <si>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</si>
  <si>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</si>
  <si>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</si>
  <si>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</si>
  <si>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</si>
  <si>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</si>
  <si>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</si>
  <si>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</si>
  <si>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</si>
  <si>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</si>
  <si>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</si>
  <si>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</si>
  <si>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</si>
  <si>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</si>
  <si>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</si>
  <si>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</si>
  <si>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</si>
  <si>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</si>
  <si>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</si>
  <si>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</si>
  <si>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</si>
  <si>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</si>
  <si>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</si>
  <si>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</si>
  <si>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</si>
  <si>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</si>
  <si>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</si>
  <si>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</si>
  <si>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</si>
  <si>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</si>
  <si>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</si>
  <si>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</si>
  <si>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</si>
  <si>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</si>
  <si>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</si>
  <si>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</si>
  <si>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</si>
  <si>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</si>
  <si>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</si>
  <si>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</si>
  <si>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</si>
  <si>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</si>
  <si>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</si>
  <si>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</si>
  <si>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</si>
  <si>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</si>
  <si>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</si>
  <si>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</si>
  <si>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</si>
  <si>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</si>
  <si>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</si>
  <si>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</si>
  <si>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</si>
  <si>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</si>
  <si>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</si>
  <si>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</si>
  <si>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</si>
  <si>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</si>
  <si>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</si>
  <si>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</si>
  <si>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</si>
  <si>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</si>
  <si>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</si>
  <si>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</si>
  <si>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</si>
  <si>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</si>
  <si>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</si>
  <si>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</si>
  <si>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</si>
  <si>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</si>
  <si>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</si>
  <si>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</si>
  <si>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</si>
  <si>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</si>
  <si>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</si>
  <si>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</si>
  <si>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</si>
  <si>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</si>
  <si>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</si>
  <si>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</si>
  <si>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</si>
  <si>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</si>
  <si>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</si>
  <si>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</si>
  <si>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</si>
  <si>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</si>
  <si>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</si>
  <si>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</si>
  <si>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</si>
  <si>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</si>
  <si>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</si>
  <si>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</si>
  <si>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</si>
  <si>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</si>
  <si>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</si>
  <si>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</si>
  <si>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</si>
  <si>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</si>
  <si>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</si>
  <si>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</si>
  <si>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</si>
  <si>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</si>
  <si>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</si>
  <si>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</si>
  <si>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</si>
  <si>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</si>
  <si>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</si>
  <si>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</si>
  <si>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</si>
  <si>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</si>
  <si>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</si>
  <si>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</si>
  <si>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</si>
  <si>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</si>
  <si>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</si>
  <si>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</si>
  <si>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</si>
  <si>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</si>
  <si>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</si>
  <si>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</si>
  <si>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</si>
  <si>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</si>
  <si>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</si>
  <si>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</si>
  <si>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</si>
  <si>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</si>
  <si>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</si>
  <si>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</si>
  <si>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</si>
  <si>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</si>
  <si>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</si>
  <si>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</si>
  <si>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</si>
  <si>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</si>
  <si>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</si>
  <si>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</si>
  <si>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</si>
  <si>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</si>
  <si>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</si>
  <si>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</si>
  <si>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</si>
  <si>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</si>
  <si>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</si>
  <si>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</si>
  <si>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</si>
  <si>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</si>
  <si>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</si>
  <si>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</si>
  <si>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</si>
  <si>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</si>
  <si>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</si>
  <si>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</si>
  <si>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</si>
  <si>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</si>
  <si>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</si>
  <si>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</si>
  <si>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</si>
  <si>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</si>
  <si>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</si>
  <si>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</si>
  <si>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</si>
  <si>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</si>
  <si>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</si>
  <si>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</si>
  <si>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</si>
  <si>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</si>
  <si>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</si>
  <si>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</si>
  <si>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</si>
  <si>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</si>
  <si>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</si>
  <si>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</si>
  <si>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</si>
  <si>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</si>
  <si>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</si>
  <si>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</si>
  <si>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</si>
  <si>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</si>
  <si>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</si>
  <si>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</si>
  <si>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</si>
  <si>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</si>
  <si>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</si>
  <si>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</si>
  <si>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</si>
  <si>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</si>
  <si>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</si>
  <si>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</si>
  <si>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</si>
  <si>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</si>
  <si>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</si>
  <si>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</si>
  <si>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</si>
  <si>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</si>
  <si>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</si>
  <si>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</si>
  <si>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</si>
  <si>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</si>
  <si>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</si>
  <si>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</si>
  <si>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</si>
  <si>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</si>
  <si>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</si>
  <si>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</si>
  <si>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</si>
  <si>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</si>
  <si>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</si>
  <si>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</si>
  <si>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</si>
  <si>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</si>
  <si>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</si>
  <si>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</si>
  <si>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</si>
  <si>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</si>
  <si>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</si>
  <si>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</si>
  <si>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</si>
  <si>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</si>
  <si>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</si>
  <si>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</si>
  <si>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</si>
  <si>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</si>
  <si>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</si>
  <si>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</si>
  <si>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</si>
  <si>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</si>
  <si>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</si>
  <si>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</si>
  <si>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</si>
  <si>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</si>
  <si>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</si>
  <si>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</si>
  <si>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</si>
  <si>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</si>
  <si>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</si>
  <si>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</si>
  <si>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</si>
  <si>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</si>
  <si>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</si>
  <si>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</si>
  <si>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</si>
  <si>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</si>
  <si>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</si>
  <si>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</si>
  <si>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</si>
  <si>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</si>
  <si>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</si>
  <si>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</si>
  <si>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</si>
  <si>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</si>
  <si>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</si>
  <si>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</si>
  <si>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</si>
  <si>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</si>
  <si>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</si>
  <si>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</si>
  <si>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</si>
  <si>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</si>
  <si>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</si>
  <si>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</si>
  <si>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</si>
  <si>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</si>
  <si>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</si>
  <si>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</si>
  <si>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</si>
  <si>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</si>
  <si>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</si>
  <si>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</si>
  <si>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</si>
  <si>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</si>
  <si>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</si>
  <si>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</si>
  <si>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</si>
  <si>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</si>
  <si>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</si>
  <si>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</si>
  <si>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</si>
  <si>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</si>
  <si>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</si>
  <si>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</si>
  <si>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</si>
  <si>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</si>
  <si>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</si>
  <si>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</si>
  <si>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</si>
  <si>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</si>
  <si>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</si>
  <si>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</si>
  <si>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</si>
  <si>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</si>
  <si>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</si>
  <si>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</si>
  <si>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</si>
  <si>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</si>
  <si>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</si>
  <si>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</si>
  <si>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</si>
  <si>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</si>
  <si>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</si>
  <si>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</si>
  <si>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</si>
  <si>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</si>
  <si>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</si>
  <si>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</si>
  <si>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</si>
  <si>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</si>
  <si>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</si>
  <si>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</si>
  <si>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</si>
  <si>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</si>
  <si>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</si>
  <si>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</si>
  <si>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</si>
  <si>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</si>
  <si>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</si>
  <si>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</si>
  <si>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</si>
  <si>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</si>
  <si>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</si>
  <si>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</si>
  <si>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</si>
  <si>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</si>
  <si>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</si>
  <si>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</si>
  <si>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</si>
  <si>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</si>
  <si>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</si>
  <si>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</si>
  <si>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</si>
  <si>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</si>
  <si>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</si>
  <si>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</si>
  <si>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</si>
  <si>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</si>
  <si>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</si>
  <si>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</si>
  <si>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</si>
  <si>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</si>
  <si>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</si>
  <si>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</si>
  <si>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</si>
  <si>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</si>
  <si>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</si>
  <si>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</si>
  <si>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</si>
  <si>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</si>
  <si>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</si>
  <si>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</si>
  <si>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</si>
  <si>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</si>
  <si>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</si>
  <si>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</si>
  <si>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</si>
  <si>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</si>
  <si>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</si>
  <si>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</si>
  <si>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</si>
  <si>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</si>
  <si>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</si>
  <si>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</si>
  <si>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</si>
  <si>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</si>
  <si>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</si>
  <si>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</si>
  <si>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</si>
  <si>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</si>
  <si>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</si>
  <si>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</si>
  <si>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</si>
  <si>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</si>
  <si>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</si>
  <si>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</si>
  <si>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</si>
  <si>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</si>
  <si>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</si>
  <si>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</si>
  <si>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</si>
  <si>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</si>
  <si>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</si>
  <si>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</si>
  <si>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</si>
  <si>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</si>
  <si>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</si>
  <si>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</si>
  <si>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</si>
  <si>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</si>
  <si>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</si>
  <si>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</si>
  <si>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</si>
  <si>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</si>
  <si>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</si>
  <si>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</si>
  <si>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</si>
  <si>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</si>
  <si>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</si>
  <si>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</si>
  <si>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</si>
  <si>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</si>
  <si>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</si>
  <si>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</si>
  <si>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</si>
  <si>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</si>
  <si>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</si>
  <si>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</si>
  <si>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</si>
  <si>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</si>
  <si>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</si>
  <si>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</si>
  <si>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</si>
  <si>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</si>
  <si>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</si>
  <si>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</si>
  <si>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</si>
  <si>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</si>
  <si>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</si>
  <si>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</si>
  <si>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</si>
  <si>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</si>
  <si>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</si>
  <si>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</si>
  <si>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</si>
  <si>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</si>
  <si>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</si>
  <si>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</si>
  <si>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</si>
  <si>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</si>
  <si>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</si>
  <si>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</si>
  <si>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</si>
  <si>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</si>
  <si>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</si>
  <si>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</si>
  <si>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</si>
  <si>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</si>
  <si>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</si>
  <si>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</si>
  <si>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</si>
  <si>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</si>
  <si>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</si>
  <si>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</si>
  <si>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</si>
  <si>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</si>
  <si>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</si>
  <si>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</si>
  <si>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</si>
  <si>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</si>
  <si>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</si>
  <si>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</si>
  <si>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</si>
  <si>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</si>
  <si>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</si>
  <si>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</si>
  <si>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</si>
  <si>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</si>
  <si>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</si>
  <si>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</si>
  <si>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</si>
  <si>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</si>
  <si>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</si>
  <si>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</si>
  <si>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</si>
  <si>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</si>
  <si>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</si>
  <si>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</si>
  <si>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</si>
  <si>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</si>
  <si>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</si>
  <si>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</si>
  <si>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</si>
  <si>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</si>
  <si>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</si>
  <si>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</si>
  <si>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</si>
  <si>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</si>
  <si>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</si>
  <si>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</si>
  <si>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</si>
  <si>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</si>
  <si>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</si>
  <si>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</si>
  <si>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</si>
  <si>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</si>
  <si>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</si>
  <si>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</si>
  <si>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</si>
  <si>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</si>
  <si>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</si>
  <si>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</si>
  <si>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</si>
  <si>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</si>
  <si>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</si>
  <si>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</si>
  <si>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</si>
  <si>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</si>
  <si>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</si>
  <si>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</si>
  <si>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</si>
  <si>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</si>
  <si>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</si>
  <si>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</si>
  <si>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</si>
  <si>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</si>
  <si>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</si>
  <si>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</si>
  <si>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</si>
  <si>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</si>
  <si>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</si>
  <si>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</si>
  <si>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</si>
  <si>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</si>
  <si>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</si>
  <si>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</si>
  <si>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</si>
  <si>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</si>
  <si>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</si>
  <si>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</si>
  <si>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</si>
  <si>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</si>
  <si>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</si>
  <si>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</si>
  <si>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</si>
  <si>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</si>
  <si>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</si>
  <si>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</si>
  <si>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</si>
  <si>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</si>
  <si>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</si>
  <si>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</si>
  <si>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</si>
  <si>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</si>
  <si>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</si>
  <si>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</si>
  <si>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</si>
  <si>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</si>
  <si>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</si>
  <si>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</si>
  <si>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</si>
  <si>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</si>
  <si>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</si>
  <si>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</si>
  <si>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</si>
  <si>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</si>
  <si>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</si>
  <si>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</si>
  <si>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</si>
  <si>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</si>
  <si>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</si>
  <si>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</si>
  <si>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</si>
  <si>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</si>
  <si>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</si>
  <si>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</si>
  <si>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</si>
  <si>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</si>
  <si>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</si>
  <si>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</si>
  <si>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</si>
  <si>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</si>
  <si>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</si>
  <si>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</si>
  <si>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</si>
  <si>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</si>
  <si>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</si>
  <si>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</si>
  <si>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</si>
  <si>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</si>
  <si>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</si>
  <si>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</si>
  <si>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</si>
  <si>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</si>
  <si>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</si>
  <si>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</si>
  <si>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</si>
  <si>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</si>
  <si>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</si>
  <si>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</si>
  <si>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</si>
  <si>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</si>
  <si>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</si>
  <si>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</si>
  <si>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</si>
  <si>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</si>
  <si>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</si>
  <si>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</si>
  <si>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</si>
  <si>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</si>
  <si>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</si>
  <si>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</si>
  <si>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</si>
  <si>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</si>
  <si>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</si>
  <si>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</si>
  <si>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</si>
  <si>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</si>
  <si>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</si>
  <si>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</si>
  <si>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</si>
  <si>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</si>
  <si>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</si>
  <si>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</si>
  <si>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</si>
  <si>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</si>
  <si>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</si>
  <si>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</si>
  <si>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</si>
  <si>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</si>
  <si>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</si>
  <si>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</si>
  <si>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</si>
  <si>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</si>
  <si>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</si>
  <si>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</si>
  <si>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</si>
  <si>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</si>
  <si>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</si>
  <si>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</si>
  <si>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</si>
  <si>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</si>
  <si>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</si>
  <si>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</si>
  <si>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</si>
  <si>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</si>
  <si>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</si>
  <si>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</si>
  <si>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</si>
  <si>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</si>
  <si>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</si>
  <si>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</si>
  <si>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</si>
  <si>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</si>
  <si>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</si>
  <si>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</si>
  <si>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</si>
  <si>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</si>
  <si>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</si>
  <si>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</si>
  <si>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</si>
  <si>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</si>
  <si>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</si>
  <si>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</si>
  <si>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</si>
  <si>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</si>
  <si>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</si>
  <si>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</si>
  <si>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</si>
  <si>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</si>
  <si>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</si>
  <si>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</si>
  <si>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</si>
  <si>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</si>
  <si>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</si>
  <si>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</si>
  <si>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</si>
  <si>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</si>
  <si>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</si>
  <si>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</si>
  <si>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</si>
  <si>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</si>
  <si>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</si>
  <si>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</si>
  <si>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</si>
  <si>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</si>
  <si>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</si>
  <si>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</si>
  <si>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</si>
  <si>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</si>
  <si>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</si>
  <si>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</si>
  <si>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</si>
  <si>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</si>
  <si>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</si>
  <si>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</si>
  <si>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</si>
  <si>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</si>
  <si>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</si>
  <si>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</si>
  <si>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</si>
  <si>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</si>
  <si>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</si>
  <si>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</si>
  <si>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</si>
  <si>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</si>
  <si>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</si>
  <si>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</si>
  <si>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</si>
  <si>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</si>
  <si>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</si>
  <si>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</si>
  <si>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</si>
  <si>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</si>
  <si>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</si>
  <si>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</si>
  <si>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</si>
  <si>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</si>
  <si>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</si>
  <si>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</si>
  <si>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</si>
  <si>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</si>
  <si>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</si>
  <si>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</si>
  <si>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</si>
  <si>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</si>
  <si>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</si>
  <si>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</si>
  <si>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</si>
  <si>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</si>
  <si>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</si>
  <si>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</si>
  <si>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</si>
  <si>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</si>
  <si>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</si>
  <si>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</si>
  <si>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</si>
  <si>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</si>
  <si>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</si>
  <si>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</si>
  <si>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</si>
  <si>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</si>
  <si>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</si>
  <si>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</si>
  <si>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</si>
  <si>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</si>
  <si>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</si>
  <si>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</si>
  <si>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</si>
  <si>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</si>
  <si>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</si>
  <si>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</si>
  <si>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</si>
  <si>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</si>
  <si>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</si>
  <si>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</si>
  <si>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</si>
  <si>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</si>
  <si>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</si>
  <si>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</si>
  <si>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</si>
  <si>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</si>
  <si>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</si>
  <si>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</si>
  <si>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</si>
  <si>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</si>
  <si>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</si>
  <si>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</si>
  <si>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</si>
  <si>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</si>
  <si>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</si>
  <si>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</si>
  <si>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</si>
  <si>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</si>
  <si>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</si>
  <si>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</si>
  <si>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</si>
  <si>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</si>
  <si>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</si>
  <si>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</si>
  <si>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</si>
  <si>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</si>
  <si>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</si>
  <si>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</si>
  <si>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</si>
  <si>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</si>
  <si>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</si>
  <si>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</si>
  <si>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</si>
  <si>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</si>
  <si>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</si>
  <si>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</si>
  <si>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</si>
  <si>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</si>
  <si>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</si>
  <si>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</si>
  <si>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</si>
  <si>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</si>
  <si>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</si>
  <si>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</si>
  <si>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</si>
  <si>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</si>
  <si>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</si>
  <si>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</si>
  <si>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</si>
  <si>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</si>
  <si>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</si>
  <si>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</si>
  <si>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</si>
  <si>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</si>
  <si>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</si>
  <si>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</si>
  <si>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</si>
  <si>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</si>
  <si>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</si>
  <si>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</si>
  <si>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</si>
  <si>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</si>
  <si>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</si>
  <si>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</si>
  <si>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</si>
  <si>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</si>
  <si>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</si>
  <si>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</si>
  <si>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</si>
  <si>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</si>
  <si>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</si>
  <si>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</si>
  <si>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</si>
  <si>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</si>
  <si>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</si>
  <si>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</si>
  <si>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</si>
  <si>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</si>
  <si>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</si>
  <si>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</si>
  <si>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</si>
  <si>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</si>
  <si>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</si>
  <si>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</si>
  <si>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</si>
  <si>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</si>
  <si>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</si>
  <si>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</si>
  <si>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</si>
  <si>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</si>
  <si>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</si>
  <si>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</si>
  <si>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</si>
  <si>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</si>
  <si>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</si>
  <si>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</si>
  <si>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</si>
  <si>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</si>
  <si>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</si>
  <si>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</si>
  <si>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</si>
  <si>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</si>
  <si>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</si>
  <si>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</si>
  <si>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</si>
  <si>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</si>
  <si>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</si>
  <si>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</si>
  <si>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</si>
  <si>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</si>
  <si>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</si>
  <si>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</si>
  <si>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</si>
  <si>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</si>
  <si>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</si>
  <si>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</si>
  <si>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</si>
  <si>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</si>
  <si>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</si>
  <si>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</si>
  <si>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</si>
  <si>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</si>
  <si>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</si>
  <si>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</si>
  <si>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</si>
  <si>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</si>
  <si>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</si>
  <si>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</si>
  <si>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</si>
  <si>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</si>
  <si>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</si>
  <si>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</si>
  <si>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</si>
  <si>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</si>
  <si>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</si>
  <si>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</si>
  <si>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</si>
  <si>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</si>
  <si>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</si>
  <si>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</si>
  <si>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</si>
  <si>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</si>
  <si>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</si>
  <si>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</si>
  <si>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</si>
  <si>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</si>
  <si>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</si>
  <si>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</si>
  <si>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</si>
  <si>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</si>
  <si>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</si>
  <si>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</si>
  <si>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</si>
  <si>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</si>
  <si>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</si>
  <si>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</si>
  <si>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</si>
  <si>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</si>
  <si>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</si>
  <si>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</si>
  <si>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</si>
  <si>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</si>
  <si>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</si>
  <si>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</si>
  <si>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</si>
  <si>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</si>
  <si>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</si>
  <si>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</si>
  <si>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</si>
  <si>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</si>
  <si>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</si>
  <si>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</si>
  <si>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</si>
  <si>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</si>
  <si>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</si>
  <si>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</si>
  <si>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</si>
  <si>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</si>
  <si>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</si>
  <si>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</si>
  <si>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</si>
  <si>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</si>
  <si>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</si>
  <si>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</si>
  <si>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</si>
  <si>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</si>
  <si>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</si>
  <si>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</si>
  <si>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</si>
  <si>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</si>
  <si>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</si>
  <si>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</si>
  <si>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</si>
  <si>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</si>
  <si>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</si>
  <si>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</si>
  <si>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</si>
  <si>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</si>
  <si>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</si>
  <si>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</si>
  <si>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</si>
  <si>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</si>
  <si>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</si>
  <si>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</si>
  <si>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</si>
  <si>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</si>
  <si>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</si>
  <si>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</si>
  <si>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</si>
  <si>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</si>
  <si>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</si>
  <si>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</si>
  <si>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</si>
  <si>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</si>
  <si>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</si>
  <si>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</si>
  <si>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</si>
  <si>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</si>
  <si>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</si>
  <si>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</si>
  <si>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</si>
  <si>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</si>
  <si>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</si>
  <si>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</si>
  <si>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</si>
  <si>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</si>
  <si>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</si>
  <si>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</si>
  <si>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</si>
  <si>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</si>
  <si>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</si>
  <si>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</si>
  <si>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</si>
  <si>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</si>
  <si>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</si>
  <si>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</si>
  <si>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</si>
  <si>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</si>
  <si>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</si>
  <si>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</si>
  <si>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</si>
  <si>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</si>
  <si>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</si>
  <si>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</si>
  <si>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</si>
  <si>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</si>
  <si>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</si>
  <si>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</si>
  <si>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</si>
  <si>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</si>
  <si>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</si>
  <si>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</si>
  <si>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</si>
  <si>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</si>
  <si>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</si>
  <si>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</si>
  <si>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</si>
  <si>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</si>
  <si>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</si>
  <si>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</si>
  <si>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</si>
  <si>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</si>
  <si>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</si>
  <si>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</si>
  <si>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</si>
  <si>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</si>
  <si>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</si>
  <si>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</si>
  <si>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</si>
  <si>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</si>
  <si>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</si>
  <si>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</si>
  <si>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</si>
  <si>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</si>
  <si>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</si>
  <si>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</si>
  <si>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</si>
  <si>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</si>
  <si>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</si>
  <si>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</si>
  <si>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</si>
  <si>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</si>
  <si>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</si>
  <si>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</si>
  <si>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</si>
  <si>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</si>
  <si>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</si>
  <si>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</si>
  <si>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</si>
  <si>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</si>
  <si>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</si>
  <si>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</si>
  <si>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</si>
  <si>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</si>
  <si>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</si>
  <si>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</si>
  <si>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</si>
  <si>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</si>
  <si>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</si>
  <si>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</si>
  <si>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</si>
  <si>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</si>
  <si>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</si>
  <si>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</si>
  <si>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</si>
  <si>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</si>
  <si>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</si>
  <si>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</si>
  <si>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</si>
  <si>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</si>
  <si>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</si>
  <si>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</si>
  <si>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</si>
  <si>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</si>
  <si>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</si>
  <si>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</si>
  <si>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</si>
  <si>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</si>
  <si>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</si>
  <si>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</si>
  <si>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</si>
  <si>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</si>
  <si>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</si>
  <si>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</si>
  <si>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</si>
  <si>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</si>
  <si>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</si>
  <si>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</si>
  <si>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</si>
  <si>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</si>
  <si>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</si>
  <si>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</si>
  <si>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</si>
  <si>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</si>
  <si>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</si>
  <si>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</si>
  <si>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</si>
  <si>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</si>
  <si>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</si>
  <si>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</si>
  <si>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</si>
  <si>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</si>
  <si>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</si>
  <si>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</si>
  <si>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</si>
  <si>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</si>
  <si>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</si>
  <si>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</si>
  <si>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</si>
  <si>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</si>
  <si>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</si>
  <si>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</si>
  <si>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</si>
  <si>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</si>
  <si>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</si>
  <si>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</si>
  <si>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</si>
  <si>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</si>
  <si>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</si>
  <si>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</si>
  <si>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</si>
  <si>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</si>
  <si>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</si>
  <si>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</si>
  <si>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</si>
  <si>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</si>
  <si>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</si>
  <si>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</si>
  <si>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</si>
  <si>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</si>
  <si>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</si>
  <si>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</si>
  <si>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</si>
  <si>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</si>
  <si>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</si>
  <si>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</si>
  <si>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</si>
  <si>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</si>
  <si>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</si>
  <si>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</si>
  <si>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</si>
  <si>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</si>
  <si>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</si>
  <si>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</si>
  <si>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</si>
  <si>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</si>
  <si>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</si>
  <si>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</si>
  <si>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</si>
  <si>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</si>
  <si>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</si>
  <si>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</si>
  <si>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</si>
  <si>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</si>
  <si>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</si>
  <si>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</si>
  <si>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</si>
  <si>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</si>
  <si>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</si>
  <si>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</si>
  <si>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</si>
  <si>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</si>
  <si>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</si>
  <si>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</si>
  <si>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</si>
  <si>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</si>
  <si>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</si>
  <si>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</si>
  <si>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</si>
  <si>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</si>
  <si>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</si>
  <si>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</si>
  <si>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</si>
  <si>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</si>
  <si>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</si>
  <si>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</si>
  <si>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</si>
  <si>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</si>
  <si>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</si>
  <si>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</si>
  <si>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</si>
  <si>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</si>
  <si>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</si>
  <si>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</si>
  <si>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</si>
  <si>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</si>
  <si>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</si>
  <si>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</si>
  <si>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</si>
  <si>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</si>
  <si>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</si>
  <si>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</si>
  <si>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</si>
  <si>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</si>
  <si>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</si>
  <si>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</si>
  <si>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</si>
  <si>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</si>
  <si>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</si>
  <si>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</si>
  <si>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</si>
  <si>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</si>
  <si>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</si>
  <si>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</si>
  <si>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</si>
  <si>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</si>
  <si>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</si>
  <si>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</si>
  <si>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</si>
  <si>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</si>
  <si>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</si>
  <si>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</si>
  <si>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</si>
  <si>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</si>
  <si>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</si>
  <si>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</si>
  <si>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</si>
  <si>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</si>
  <si>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</si>
  <si>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</si>
  <si>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</si>
  <si>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</si>
  <si>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</si>
  <si>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</si>
  <si>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</si>
  <si>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</si>
  <si>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</si>
  <si>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</si>
  <si>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</si>
  <si>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</si>
  <si>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</si>
  <si>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</si>
  <si>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</si>
  <si>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</si>
  <si>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</si>
  <si>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</si>
  <si>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</si>
  <si>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</si>
  <si>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</si>
  <si>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</si>
  <si>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</si>
  <si>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</si>
  <si>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</si>
  <si>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</si>
  <si>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</si>
  <si>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</si>
  <si>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</si>
  <si>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</si>
  <si>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</si>
  <si>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</si>
  <si>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</si>
  <si>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</si>
  <si>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</si>
  <si>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</si>
  <si>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</si>
  <si>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</si>
  <si>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</si>
  <si>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</si>
  <si>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</si>
  <si>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</si>
  <si>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</si>
  <si>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</si>
  <si>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</si>
  <si>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</si>
  <si>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</si>
  <si>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</si>
  <si>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</si>
  <si>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</si>
  <si>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</si>
  <si>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</si>
  <si>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</si>
  <si>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</si>
  <si>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</si>
  <si>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</si>
  <si>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</si>
  <si>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</si>
  <si>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</si>
  <si>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</si>
  <si>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</si>
  <si>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</si>
  <si>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</si>
  <si>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</si>
  <si>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</si>
  <si>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</si>
  <si>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</si>
  <si>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</si>
  <si>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</si>
  <si>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</si>
  <si>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</si>
  <si>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</si>
  <si>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</si>
  <si>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</si>
  <si>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</si>
  <si>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</si>
  <si>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</si>
  <si>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</si>
  <si>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</si>
  <si>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</si>
  <si>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</si>
  <si>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</si>
  <si>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</si>
  <si>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</si>
  <si>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</si>
  <si>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</si>
  <si>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</si>
  <si>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</si>
  <si>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</si>
  <si>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</si>
  <si>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</si>
  <si>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</si>
  <si>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</si>
  <si>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</si>
  <si>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</si>
  <si>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</si>
  <si>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</si>
  <si>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</si>
  <si>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</si>
  <si>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</si>
  <si>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</si>
  <si>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</si>
  <si>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</si>
  <si>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</si>
  <si>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</si>
  <si>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</si>
  <si>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</si>
  <si>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</si>
  <si>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</si>
  <si>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</si>
  <si>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</si>
  <si>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</si>
  <si>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</si>
  <si>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</si>
  <si>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</si>
  <si>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</si>
  <si>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</si>
  <si>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</si>
  <si>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</si>
  <si>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</si>
  <si>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</si>
  <si>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</si>
  <si>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</si>
  <si>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</si>
  <si>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</si>
  <si>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</si>
  <si>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</si>
  <si>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</si>
  <si>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</si>
  <si>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</si>
  <si>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</si>
  <si>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</si>
  <si>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</si>
  <si>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</si>
  <si>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</si>
  <si>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</si>
  <si>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</si>
  <si>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</si>
  <si>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</si>
  <si>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</si>
  <si>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</si>
  <si>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</si>
  <si>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</si>
  <si>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</si>
  <si>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</si>
  <si>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</si>
  <si>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</si>
  <si>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</si>
  <si>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</si>
  <si>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</si>
  <si>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</si>
  <si>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</si>
  <si>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</si>
  <si>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</si>
  <si>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</si>
  <si>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</si>
  <si>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</si>
  <si>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</si>
  <si>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</si>
  <si>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</si>
  <si>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</si>
  <si>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</si>
  <si>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</si>
  <si>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</si>
  <si>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</si>
  <si>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</si>
  <si>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</si>
  <si>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</si>
  <si>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</si>
  <si>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</si>
  <si>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</si>
  <si>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</si>
  <si>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</si>
  <si>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</si>
  <si>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</si>
  <si>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</si>
  <si>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</si>
  <si>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</si>
  <si>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</si>
  <si>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</si>
  <si>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</si>
  <si>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</si>
  <si>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</si>
  <si>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</si>
  <si>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</si>
  <si>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</si>
  <si>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</si>
  <si>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</si>
  <si>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</si>
  <si>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</si>
  <si>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</si>
  <si>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</si>
  <si>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</si>
  <si>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</si>
  <si>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</si>
  <si>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</si>
  <si>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</si>
  <si>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</si>
  <si>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</si>
  <si>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</si>
  <si>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</si>
  <si>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</si>
  <si>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</si>
  <si>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</si>
  <si>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</si>
  <si>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</si>
  <si>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</si>
  <si>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</si>
  <si>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</si>
  <si>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</si>
  <si>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</si>
  <si>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</si>
  <si>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</si>
  <si>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</si>
  <si>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</si>
  <si>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</si>
  <si>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</si>
  <si>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</si>
  <si>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</si>
  <si>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</si>
  <si>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</si>
  <si>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</si>
  <si>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</si>
  <si>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</si>
  <si>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</si>
  <si>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</si>
  <si>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</si>
  <si>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</si>
  <si>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</si>
  <si>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</si>
  <si>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</si>
  <si>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</si>
  <si>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</si>
  <si>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</si>
  <si>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</si>
  <si>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</si>
  <si>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</si>
  <si>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</si>
  <si>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</si>
  <si>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</si>
  <si>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</si>
  <si>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</si>
  <si>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</si>
  <si>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</si>
  <si>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</si>
  <si>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</si>
  <si>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</si>
  <si>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</si>
  <si>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</si>
  <si>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</si>
  <si>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</si>
  <si>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</si>
  <si>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</si>
  <si>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</si>
  <si>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</si>
  <si>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</si>
  <si>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</si>
  <si>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</si>
  <si>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</si>
  <si>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</si>
  <si>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</si>
  <si>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</si>
  <si>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</si>
  <si>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</si>
  <si>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</si>
  <si>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</si>
  <si>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</si>
  <si>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</si>
  <si>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</si>
  <si>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</si>
  <si>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</si>
  <si>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</si>
  <si>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</si>
  <si>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</si>
  <si>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</si>
  <si>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</si>
  <si>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</si>
  <si>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</si>
  <si>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</si>
  <si>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</si>
  <si>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</si>
  <si>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</si>
  <si>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</si>
  <si>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</si>
  <si>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</si>
  <si>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</si>
  <si>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</si>
  <si>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</si>
  <si>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</si>
  <si>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</si>
  <si>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</si>
  <si>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</si>
  <si>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</si>
  <si>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</si>
  <si>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</si>
  <si>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</si>
  <si>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</si>
  <si>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</si>
  <si>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</si>
  <si>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</si>
  <si>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</si>
  <si>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</si>
  <si>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</si>
  <si>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</si>
  <si>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</si>
  <si>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</si>
  <si>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</si>
  <si>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</si>
  <si>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</si>
  <si>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</si>
  <si>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</si>
  <si>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</si>
  <si>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</si>
  <si>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</si>
  <si>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</si>
  <si>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</si>
  <si>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</si>
  <si>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</si>
  <si>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</si>
  <si>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</si>
  <si>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</si>
  <si>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</si>
  <si>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</si>
  <si>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</si>
  <si>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</si>
  <si>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</si>
  <si>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</si>
  <si>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</si>
  <si>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</si>
  <si>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</si>
  <si>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</si>
  <si>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</si>
  <si>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</si>
  <si>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</si>
  <si>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</si>
  <si>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</si>
  <si>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</si>
  <si>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</si>
  <si>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</si>
  <si>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</si>
  <si>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</si>
  <si>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</si>
  <si>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</si>
  <si>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</si>
  <si>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</si>
  <si>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</si>
  <si>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</si>
  <si>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</si>
  <si>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</si>
  <si>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</si>
  <si>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</si>
  <si>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</si>
  <si>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</si>
  <si>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</si>
  <si>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</si>
  <si>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</si>
  <si>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</si>
  <si>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</si>
  <si>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</si>
  <si>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</si>
  <si>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</si>
  <si>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</si>
  <si>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</si>
  <si>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</si>
  <si>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</si>
  <si>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</si>
  <si>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</si>
  <si>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</si>
  <si>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</si>
  <si>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</si>
  <si>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</si>
  <si>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</si>
  <si>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</si>
  <si>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</si>
  <si>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</si>
  <si>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</si>
  <si>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</si>
  <si>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</si>
  <si>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</si>
  <si>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</si>
  <si>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</si>
  <si>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</si>
  <si>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</si>
  <si>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</si>
  <si>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</si>
  <si>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</si>
  <si>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</si>
  <si>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</si>
  <si>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</si>
  <si>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</si>
  <si>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</si>
  <si>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</si>
  <si>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</si>
  <si>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</si>
  <si>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</si>
  <si>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</si>
  <si>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</si>
  <si>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</si>
  <si>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</si>
  <si>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</si>
  <si>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</si>
  <si>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</si>
  <si>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</si>
  <si>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</si>
  <si>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</si>
  <si>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</si>
  <si>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</si>
  <si>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</si>
  <si>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</si>
  <si>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</si>
  <si>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</si>
  <si>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</si>
  <si>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</si>
  <si>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</si>
  <si>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</si>
  <si>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</si>
  <si>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</si>
  <si>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</si>
  <si>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</si>
  <si>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</si>
  <si>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</si>
  <si>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</si>
  <si>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</si>
  <si>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</si>
  <si>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</si>
  <si>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</si>
  <si>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</si>
  <si>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</si>
  <si>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</si>
  <si>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</si>
  <si>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</si>
  <si>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</si>
  <si>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</si>
  <si>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</si>
  <si>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</si>
  <si>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</si>
  <si>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</si>
  <si>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</si>
  <si>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</si>
  <si>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</si>
  <si>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</si>
  <si>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</si>
  <si>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</si>
  <si>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</si>
  <si>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</si>
  <si>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</si>
  <si>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</si>
  <si>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</si>
  <si>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</si>
  <si>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</si>
  <si>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</si>
  <si>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</si>
  <si>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</si>
  <si>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</si>
  <si>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</si>
  <si>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</si>
  <si>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</si>
  <si>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</si>
  <si>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</si>
  <si>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</si>
  <si>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</si>
  <si>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</si>
  <si>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</si>
  <si>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</si>
  <si>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</si>
  <si>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</si>
  <si>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</si>
  <si>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</si>
  <si>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</si>
  <si>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</si>
  <si>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</si>
  <si>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</si>
  <si>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</si>
  <si>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</si>
  <si>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</si>
  <si>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</si>
  <si>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</si>
  <si>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</si>
  <si>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</si>
  <si>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</si>
  <si>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</si>
  <si>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</si>
  <si>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</si>
  <si>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</si>
  <si>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</si>
  <si>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</si>
  <si>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</si>
  <si>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</si>
  <si>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</si>
  <si>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</si>
  <si>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</si>
  <si>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</si>
  <si>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</si>
  <si>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</si>
  <si>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</si>
  <si>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</si>
  <si>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</si>
  <si>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</si>
  <si>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</si>
  <si>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</si>
  <si>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</si>
  <si>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</si>
  <si>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</si>
  <si>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</si>
  <si>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</si>
  <si>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</si>
  <si>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</si>
  <si>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</si>
  <si>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</si>
  <si>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</si>
  <si>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</si>
  <si>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</si>
  <si>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</si>
  <si>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</si>
  <si>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</si>
  <si>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</si>
  <si>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</si>
  <si>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</si>
  <si>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</si>
  <si>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</si>
  <si>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</si>
  <si>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</si>
  <si>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</si>
  <si>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</si>
  <si>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</si>
  <si>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</si>
  <si>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</si>
  <si>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</si>
  <si>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</si>
  <si>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</si>
  <si>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</si>
  <si>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</si>
  <si>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</si>
  <si>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</si>
  <si>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</si>
  <si>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</si>
  <si>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</si>
  <si>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</si>
  <si>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</si>
  <si>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</si>
  <si>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</si>
  <si>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</si>
  <si>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</si>
  <si>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</si>
  <si>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</si>
  <si>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</si>
  <si>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</si>
  <si>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</si>
  <si>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</si>
  <si>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</si>
  <si>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</si>
  <si>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</si>
  <si>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</si>
  <si>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</si>
  <si>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</si>
  <si>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</si>
  <si>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</si>
  <si>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</si>
  <si>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</si>
  <si>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</si>
  <si>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</si>
  <si>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</si>
  <si>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</si>
  <si>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</si>
  <si>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</si>
  <si>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</si>
  <si>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</si>
  <si>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</si>
  <si>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</si>
  <si>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</si>
  <si>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</si>
  <si>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</si>
  <si>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</si>
  <si>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</si>
  <si>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</si>
  <si>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</si>
  <si>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</si>
  <si>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</si>
  <si>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</si>
  <si>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</si>
  <si>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</si>
  <si>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</si>
  <si>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</si>
  <si>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</si>
  <si>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</si>
  <si>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</si>
  <si>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</si>
  <si>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</si>
  <si>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</si>
  <si>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</si>
  <si>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</si>
  <si>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</si>
  <si>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</si>
  <si>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</si>
  <si>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</si>
  <si>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</si>
  <si>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</si>
  <si>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</si>
  <si>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</si>
  <si>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</si>
  <si>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</si>
  <si>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</si>
  <si>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</si>
  <si>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</si>
  <si>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</si>
  <si>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</si>
  <si>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</si>
  <si>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</si>
  <si>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</si>
  <si>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</si>
  <si>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</si>
  <si>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</si>
  <si>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</si>
  <si>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</si>
  <si>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</si>
  <si>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</si>
  <si>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</si>
  <si>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</si>
  <si>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</si>
  <si>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</si>
  <si>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</si>
  <si>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</si>
  <si>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</si>
  <si>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</si>
  <si>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</si>
  <si>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</si>
  <si>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</si>
  <si>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</si>
  <si>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</si>
  <si>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</si>
  <si>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</si>
  <si>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</si>
  <si>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</si>
  <si>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</si>
  <si>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</si>
  <si>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</si>
  <si>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</si>
  <si>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</si>
  <si>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</si>
  <si>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</si>
  <si>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</si>
  <si>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</si>
  <si>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</si>
  <si>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</si>
  <si>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</si>
  <si>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</si>
  <si>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</si>
  <si>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</si>
  <si>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</si>
  <si>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</si>
  <si>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</si>
  <si>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</si>
  <si>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</si>
  <si>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</si>
  <si>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</si>
  <si>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</si>
  <si>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</si>
  <si>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</si>
  <si>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</si>
  <si>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</si>
  <si>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</si>
  <si>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</si>
  <si>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</si>
  <si>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</si>
  <si>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</si>
  <si>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</si>
  <si>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</si>
  <si>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</si>
  <si>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</si>
  <si>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</si>
  <si>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</si>
  <si>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</si>
  <si>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</si>
  <si>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</si>
  <si>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</si>
  <si>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</si>
  <si>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</si>
  <si>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</si>
  <si>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</si>
  <si>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</si>
  <si>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</si>
  <si>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</si>
  <si>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</si>
  <si>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</si>
  <si>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</si>
  <si>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</si>
  <si>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</si>
  <si>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</si>
  <si>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</si>
  <si>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</si>
  <si>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</si>
  <si>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</si>
  <si>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</si>
  <si>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</si>
  <si>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</si>
  <si>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</si>
  <si>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</si>
  <si>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</si>
  <si>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</si>
  <si>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</si>
  <si>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</si>
  <si>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</si>
  <si>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</si>
  <si>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</si>
  <si>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</si>
  <si>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</si>
  <si>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</si>
  <si>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</si>
  <si>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</si>
  <si>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</si>
  <si>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</si>
  <si>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</si>
  <si>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</si>
  <si>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</si>
  <si>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</si>
  <si>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</si>
  <si>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</si>
  <si>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</si>
  <si>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</si>
  <si>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</si>
  <si>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</si>
  <si>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</si>
  <si>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</si>
  <si>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</si>
  <si>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</si>
  <si>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</si>
  <si>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</si>
  <si>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</si>
  <si>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</si>
  <si>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</si>
  <si>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</si>
  <si>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</si>
  <si>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</si>
  <si>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</si>
  <si>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</si>
  <si>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</si>
  <si>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</si>
  <si>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</si>
  <si>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</si>
  <si>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</si>
  <si>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</si>
  <si>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</si>
  <si>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</si>
  <si>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</si>
  <si>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</si>
  <si>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</si>
  <si>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</si>
  <si>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</si>
  <si>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</si>
  <si>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</si>
  <si>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</si>
  <si>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</si>
  <si>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</si>
  <si>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</si>
  <si>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</si>
  <si>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</si>
  <si>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</si>
  <si>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</si>
  <si>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</si>
  <si>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</si>
  <si>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</si>
  <si>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</si>
  <si>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</si>
  <si>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</si>
  <si>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</si>
  <si>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</si>
  <si>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</si>
  <si>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</si>
  <si>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</si>
  <si>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</si>
  <si>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</si>
  <si>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</si>
  <si>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</si>
  <si>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</si>
  <si>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</si>
  <si>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</si>
  <si>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</si>
  <si>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</si>
  <si>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</si>
  <si>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</si>
  <si>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</si>
  <si>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</si>
  <si>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</si>
  <si>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</si>
  <si>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</si>
  <si>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</si>
  <si>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</si>
  <si>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</si>
  <si>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</si>
  <si>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</si>
  <si>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</si>
  <si>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</si>
  <si>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</si>
  <si>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</si>
  <si>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</si>
  <si>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</si>
  <si>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</si>
  <si>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</si>
  <si>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</si>
  <si>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</si>
  <si>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</si>
  <si>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</si>
  <si>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</si>
  <si>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</si>
  <si>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</si>
  <si>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</si>
  <si>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</si>
  <si>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</si>
  <si>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</si>
  <si>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</si>
  <si>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</si>
  <si>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</si>
  <si>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</si>
  <si>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</si>
  <si>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</si>
  <si>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</si>
  <si>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</si>
  <si>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</si>
  <si>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</si>
  <si>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</si>
  <si>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</si>
  <si>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</si>
  <si>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</si>
  <si>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</si>
  <si>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</si>
  <si>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</si>
  <si>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</si>
  <si>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</si>
  <si>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</si>
  <si>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</si>
  <si>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</si>
  <si>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</si>
  <si>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</si>
  <si>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</si>
  <si>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</si>
  <si>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</si>
  <si>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</si>
  <si>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</si>
  <si>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</si>
  <si>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</si>
  <si>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</si>
  <si>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</si>
  <si>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</si>
  <si>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</si>
  <si>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</si>
  <si>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</si>
  <si>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</si>
  <si>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</si>
  <si>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</si>
  <si>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</si>
  <si>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</si>
  <si>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</si>
  <si>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</si>
  <si>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</si>
  <si>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</si>
  <si>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</si>
  <si>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</si>
  <si>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</si>
  <si>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</si>
  <si>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</si>
  <si>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</si>
  <si>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</si>
  <si>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</si>
  <si>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</si>
  <si>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</si>
  <si>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</si>
  <si>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</si>
  <si>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</si>
  <si>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</si>
  <si>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</si>
  <si>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</si>
  <si>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</si>
  <si>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</si>
  <si>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</si>
  <si>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</si>
  <si>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</si>
  <si>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</si>
  <si>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</si>
  <si>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</si>
  <si>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</si>
  <si>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</si>
  <si>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</si>
  <si>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</si>
  <si>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</si>
  <si>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</si>
  <si>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</si>
  <si>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</si>
  <si>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</si>
  <si>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</si>
  <si>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</si>
  <si>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</si>
  <si>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</si>
  <si>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</si>
  <si>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</si>
  <si>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</si>
  <si>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</si>
  <si>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</si>
  <si>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</si>
  <si>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</si>
  <si>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</si>
  <si>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</si>
  <si>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</si>
  <si>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</si>
  <si>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</si>
  <si>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</si>
  <si>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</si>
  <si>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</si>
  <si>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</si>
  <si>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</si>
  <si>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</si>
  <si>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</si>
  <si>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</si>
  <si>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</si>
  <si>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</si>
  <si>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</si>
  <si>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</si>
  <si>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</si>
  <si>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</si>
  <si>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</si>
  <si>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</si>
  <si>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</si>
  <si>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</si>
  <si>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</si>
  <si>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</si>
  <si>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</si>
  <si>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</si>
  <si>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</si>
  <si>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</si>
  <si>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</si>
  <si>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</si>
  <si>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</si>
  <si>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</si>
  <si>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</si>
  <si>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</si>
  <si>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</si>
  <si>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</si>
  <si>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</si>
  <si>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</si>
  <si>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</si>
  <si>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</si>
  <si>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</si>
  <si>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</si>
  <si>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</si>
  <si>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</si>
  <si>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</si>
  <si>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</si>
  <si>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</si>
  <si>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</si>
  <si>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</si>
  <si>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</si>
  <si>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</si>
  <si>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</si>
  <si>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</si>
  <si>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</si>
  <si>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</si>
  <si>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</si>
  <si>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</si>
  <si>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</si>
  <si>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</si>
  <si>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</si>
  <si>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</si>
  <si>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</si>
  <si>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</si>
  <si>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</si>
  <si>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</si>
  <si>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</si>
  <si>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</si>
  <si>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</si>
  <si>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</si>
  <si>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</si>
  <si>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</si>
  <si>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</si>
  <si>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</si>
  <si>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</si>
  <si>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</si>
  <si>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</si>
  <si>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</si>
  <si>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</si>
  <si>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</si>
  <si>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</si>
  <si>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</si>
  <si>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</si>
  <si>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</si>
  <si>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</si>
  <si>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</si>
  <si>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</si>
  <si>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</si>
  <si>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</si>
  <si>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</si>
  <si>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</si>
  <si>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</si>
  <si>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</si>
  <si>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</si>
  <si>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</si>
  <si>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</si>
  <si>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</si>
  <si>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</si>
  <si>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</si>
  <si>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</si>
  <si>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</si>
  <si>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</si>
  <si>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</si>
  <si>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</si>
  <si>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</si>
  <si>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</si>
  <si>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</si>
  <si>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</si>
  <si>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</si>
  <si>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</si>
  <si>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</si>
  <si>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</si>
  <si>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</si>
  <si>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</si>
  <si>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</si>
  <si>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</si>
  <si>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</si>
  <si>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</si>
  <si>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</si>
  <si>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</si>
  <si>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</si>
  <si>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</si>
  <si>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</si>
  <si>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</si>
  <si>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</si>
  <si>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</si>
  <si>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</si>
  <si>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</si>
  <si>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</si>
  <si>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</si>
  <si>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</si>
  <si>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</si>
  <si>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</si>
  <si>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</si>
  <si>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</si>
  <si>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</si>
  <si>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</si>
  <si>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</si>
  <si>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</si>
  <si>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</si>
  <si>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</si>
  <si>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</si>
  <si>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</si>
  <si>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</si>
  <si>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</si>
  <si>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</si>
  <si>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</si>
  <si>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</si>
  <si>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</si>
  <si>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</si>
  <si>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</si>
  <si>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</si>
  <si>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</si>
  <si>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</si>
  <si>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</si>
  <si>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</si>
  <si>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</si>
  <si>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</si>
  <si>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</si>
  <si>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</si>
  <si>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</si>
  <si>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</si>
  <si>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</si>
  <si>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</si>
  <si>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</si>
  <si>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</si>
  <si>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</si>
  <si>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</si>
  <si>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</si>
  <si>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</si>
  <si>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</si>
  <si>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</si>
  <si>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</si>
  <si>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</si>
  <si>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</si>
  <si>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</si>
  <si>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</si>
  <si>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</si>
  <si>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</si>
  <si>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</si>
  <si>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</si>
  <si>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</si>
  <si>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</si>
  <si>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</si>
  <si>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</si>
  <si>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</si>
  <si>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</si>
  <si>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</si>
  <si>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</si>
  <si>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</si>
  <si>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</si>
  <si>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</si>
  <si>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</si>
  <si>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</si>
  <si>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</si>
  <si>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</si>
  <si>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</si>
  <si>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</si>
  <si>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</si>
  <si>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</si>
  <si>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</si>
  <si>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</si>
  <si>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</si>
  <si>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</si>
  <si>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</si>
  <si>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</si>
  <si>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</si>
  <si>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</si>
  <si>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</si>
  <si>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</si>
  <si>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</si>
  <si>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</si>
  <si>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</si>
  <si>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</si>
  <si>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</si>
  <si>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</si>
  <si>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</si>
  <si>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</si>
  <si>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</si>
  <si>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</si>
  <si>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</si>
  <si>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</si>
  <si>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</si>
  <si>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</si>
  <si>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</si>
  <si>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</si>
  <si>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</si>
  <si>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</si>
  <si>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</si>
  <si>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</si>
  <si>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</si>
  <si>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</si>
  <si>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</si>
  <si>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</si>
  <si>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</si>
  <si>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</si>
  <si>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</si>
  <si>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</si>
  <si>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</si>
  <si>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</si>
  <si>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</si>
  <si>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</si>
  <si>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</si>
  <si>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</si>
  <si>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</si>
  <si>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</si>
  <si>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</si>
  <si>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</si>
  <si>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</si>
  <si>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</si>
  <si>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</si>
  <si>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</si>
  <si>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</si>
  <si>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</si>
  <si>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</si>
  <si>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</si>
  <si>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</si>
  <si>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</si>
  <si>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</si>
  <si>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</si>
  <si>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</si>
  <si>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</si>
  <si>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</si>
  <si>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</si>
  <si>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</si>
  <si>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</si>
  <si>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</si>
  <si>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</si>
  <si>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</si>
  <si>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</si>
  <si>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</si>
  <si>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</si>
  <si>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</si>
  <si>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</si>
  <si>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</si>
  <si>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</si>
  <si>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</si>
  <si>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</si>
  <si>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</si>
  <si>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</si>
  <si>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</si>
  <si>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</si>
  <si>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</si>
  <si>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</si>
  <si>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</si>
  <si>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</si>
  <si>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</si>
  <si>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</si>
  <si>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</si>
  <si>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</si>
  <si>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</si>
  <si>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</si>
  <si>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</si>
  <si>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</si>
  <si>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</si>
  <si>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</si>
  <si>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</si>
  <si>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</si>
  <si>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</si>
  <si>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</si>
  <si>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</si>
  <si>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</si>
  <si>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</si>
  <si>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</si>
  <si>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</si>
  <si>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</si>
  <si>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</si>
  <si>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</si>
  <si>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</si>
  <si>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</si>
  <si>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</si>
  <si>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</si>
  <si>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</si>
  <si>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</si>
  <si>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</si>
  <si>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</si>
  <si>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</si>
  <si>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</si>
  <si>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</si>
  <si>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</si>
  <si>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</si>
  <si>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</si>
  <si>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</si>
  <si>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</si>
  <si>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</si>
  <si>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</si>
  <si>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</si>
  <si>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</si>
  <si>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</si>
  <si>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</si>
  <si>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</si>
  <si>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</si>
  <si>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</si>
  <si>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</si>
  <si>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</si>
  <si>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</si>
  <si>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</si>
  <si>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</si>
  <si>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</si>
  <si>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</si>
  <si>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</si>
  <si>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</si>
  <si>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</si>
  <si>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</si>
  <si>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</si>
  <si>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</si>
  <si>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</si>
  <si>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</si>
  <si>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</si>
  <si>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</si>
  <si>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</si>
  <si>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</si>
  <si>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</si>
  <si>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</si>
  <si>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</si>
  <si>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</si>
  <si>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</si>
  <si>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</si>
  <si>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</si>
  <si>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</si>
  <si>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</si>
  <si>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</si>
  <si>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</si>
  <si>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</si>
  <si>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</si>
  <si>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</si>
  <si>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</si>
  <si>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</si>
  <si>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</si>
  <si>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</si>
  <si>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</si>
  <si>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</si>
  <si>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</si>
  <si>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</si>
  <si>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</si>
  <si>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</si>
  <si>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</si>
  <si>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</si>
  <si>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</si>
  <si>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</si>
  <si>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</si>
  <si>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</si>
  <si>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</si>
  <si>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</si>
  <si>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</si>
  <si>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</si>
  <si>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</si>
  <si>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</si>
  <si>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</si>
  <si>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</si>
  <si>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</si>
  <si>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</si>
  <si>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</si>
  <si>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</si>
  <si>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</si>
  <si>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</si>
  <si>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</si>
  <si>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</si>
  <si>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</si>
  <si>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</si>
  <si>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</si>
  <si>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</si>
  <si>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</si>
  <si>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</si>
  <si>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</si>
  <si>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</si>
  <si>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</si>
  <si>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</si>
  <si>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</si>
  <si>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</si>
  <si>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</si>
  <si>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</si>
  <si>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</si>
  <si>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</si>
  <si>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</si>
  <si>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</si>
  <si>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</si>
  <si>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</si>
  <si>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</si>
  <si>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</si>
  <si>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</si>
  <si>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</si>
  <si>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</si>
  <si>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</si>
  <si>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</si>
  <si>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</si>
  <si>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</si>
  <si>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</si>
  <si>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</si>
  <si>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</si>
  <si>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</si>
  <si>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</si>
  <si>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</si>
  <si>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</si>
  <si>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</si>
  <si>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</si>
  <si>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</si>
  <si>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</si>
  <si>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</si>
  <si>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</si>
  <si>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</si>
  <si>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</si>
  <si>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</si>
  <si>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</si>
  <si>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</si>
  <si>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</si>
  <si>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</si>
  <si>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</si>
  <si>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</si>
  <si>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</si>
  <si>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</si>
  <si>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</si>
  <si>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</si>
  <si>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</si>
  <si>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</si>
  <si>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</si>
  <si>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</si>
  <si>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</si>
  <si>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</si>
  <si>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</si>
  <si>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</si>
  <si>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</si>
  <si>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</si>
  <si>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</si>
  <si>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</si>
  <si>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</si>
  <si>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</si>
  <si>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</si>
  <si>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</si>
  <si>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</si>
  <si>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</si>
  <si>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</si>
  <si>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</si>
  <si>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</si>
  <si>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</si>
  <si>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</si>
  <si>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</si>
  <si>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</si>
  <si>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</si>
  <si>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</si>
  <si>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</si>
  <si>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</si>
  <si>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</si>
  <si>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</si>
  <si>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</si>
  <si>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</si>
  <si>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</si>
  <si>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</si>
  <si>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</si>
  <si>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</si>
  <si>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</si>
  <si>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</si>
  <si>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</si>
  <si>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</si>
  <si>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</si>
  <si>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</si>
  <si>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</si>
  <si>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</si>
  <si>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</si>
  <si>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</si>
  <si>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</si>
  <si>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</si>
  <si>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</si>
  <si>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</si>
  <si>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</si>
  <si>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</si>
  <si>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</si>
  <si>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</si>
  <si>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</si>
  <si>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</si>
  <si>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</si>
  <si>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</si>
  <si>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</si>
  <si>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</si>
  <si>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</si>
  <si>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</si>
  <si>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</si>
  <si>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</si>
  <si>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</si>
  <si>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</si>
  <si>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</si>
  <si>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</si>
  <si>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</si>
  <si>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</si>
  <si>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</si>
  <si>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</si>
  <si>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</si>
  <si>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</si>
  <si>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</si>
  <si>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</si>
  <si>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</si>
  <si>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</si>
  <si>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</si>
  <si>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</si>
  <si>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</si>
  <si>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</si>
  <si>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</si>
  <si>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</si>
  <si>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</si>
  <si>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</si>
  <si>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</si>
  <si>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</si>
  <si>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</si>
  <si>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</si>
  <si>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</si>
  <si>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</si>
  <si>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</si>
  <si>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</si>
  <si>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</si>
  <si>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</si>
  <si>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</si>
  <si>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</si>
  <si>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</si>
  <si>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</si>
  <si>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</si>
  <si>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</si>
  <si>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</si>
  <si>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</si>
  <si>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</si>
  <si>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</si>
  <si>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</si>
  <si>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</si>
  <si>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</si>
  <si>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</si>
  <si>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</si>
  <si>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</si>
  <si>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</si>
  <si>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</si>
  <si>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</si>
  <si>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</si>
  <si>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</si>
  <si>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</si>
  <si>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</si>
  <si>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</si>
  <si>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</si>
  <si>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</si>
  <si>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</si>
  <si>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</si>
  <si>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</si>
  <si>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</si>
  <si>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</si>
  <si>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</si>
  <si>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</si>
  <si>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</si>
  <si>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</si>
  <si>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</si>
  <si>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</si>
  <si>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</si>
  <si>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</si>
  <si>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</si>
  <si>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</si>
  <si>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</si>
  <si>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</si>
  <si>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</si>
  <si>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</si>
  <si>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</si>
  <si>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</si>
  <si>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</si>
  <si>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</si>
  <si>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</si>
  <si>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</si>
  <si>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</si>
  <si>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</si>
  <si>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</si>
  <si>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</si>
  <si>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</si>
  <si>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</si>
  <si>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</si>
  <si>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</si>
  <si>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</si>
  <si>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</si>
  <si>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</si>
  <si>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</si>
  <si>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</si>
  <si>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</si>
  <si>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</si>
  <si>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</si>
  <si>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</si>
  <si>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</si>
  <si>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</si>
  <si>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</si>
  <si>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</si>
  <si>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</si>
  <si>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</si>
  <si>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</si>
  <si>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</si>
  <si>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</si>
  <si>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</si>
  <si>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</si>
  <si>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</si>
  <si>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</si>
  <si>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</si>
  <si>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</si>
  <si>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</si>
  <si>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</si>
  <si>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</si>
  <si>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</si>
  <si>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</si>
  <si>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</si>
  <si>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</si>
  <si>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</si>
  <si>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</si>
  <si>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</si>
  <si>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</si>
  <si>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</si>
  <si>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</si>
  <si>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</si>
  <si>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</si>
  <si>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</si>
  <si>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</si>
  <si>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</si>
  <si>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</si>
  <si>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</si>
  <si>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</si>
  <si>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</si>
  <si>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</si>
  <si>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</si>
  <si>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</si>
  <si>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</si>
  <si>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</si>
  <si>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</si>
  <si>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</si>
  <si>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</si>
  <si>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</si>
  <si>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</si>
  <si>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</si>
  <si>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</si>
  <si>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</si>
  <si>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</si>
  <si>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</si>
  <si>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</si>
  <si>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</si>
  <si>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</si>
  <si>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</si>
  <si>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</si>
  <si>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</si>
  <si>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</si>
  <si>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</si>
  <si>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</si>
  <si>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</si>
  <si>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</si>
  <si>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</si>
  <si>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</si>
  <si>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</si>
  <si>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</si>
  <si>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</si>
  <si>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</si>
  <si>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</si>
  <si>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</si>
  <si>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</si>
  <si>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</si>
  <si>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</si>
  <si>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</si>
  <si>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</si>
  <si>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</si>
  <si>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</si>
  <si>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</si>
  <si>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</si>
  <si>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</si>
  <si>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</si>
  <si>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</si>
  <si>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</si>
  <si>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</si>
  <si>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</si>
  <si>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</si>
  <si>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</si>
  <si>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</si>
  <si>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</si>
  <si>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</si>
  <si>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</si>
  <si>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</si>
  <si>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</si>
  <si>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</si>
  <si>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</si>
  <si>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</si>
  <si>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</si>
  <si>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</si>
  <si>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</si>
  <si>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</si>
  <si>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</si>
  <si>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</si>
  <si>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</si>
  <si>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</si>
  <si>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</si>
  <si>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</si>
  <si>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</si>
  <si>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</si>
  <si>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</si>
  <si>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</si>
  <si>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</si>
  <si>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</si>
  <si>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</si>
  <si>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</si>
  <si>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</si>
  <si>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</si>
  <si>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</si>
  <si>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</si>
  <si>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</si>
  <si>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</si>
  <si>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</si>
  <si>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</si>
  <si>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</si>
  <si>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</si>
  <si>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</si>
  <si>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</si>
  <si>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</si>
  <si>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</si>
  <si>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</si>
  <si>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</si>
  <si>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</si>
  <si>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</si>
  <si>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</si>
  <si>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</si>
  <si>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</si>
  <si>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</si>
  <si>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</si>
  <si>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</si>
  <si>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</si>
  <si>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</si>
  <si>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</si>
  <si>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</si>
  <si>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</si>
  <si>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</si>
  <si>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</si>
  <si>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</si>
  <si>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</si>
  <si>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</si>
  <si>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</si>
  <si>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</si>
  <si>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</si>
  <si>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</si>
  <si>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</si>
  <si>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</si>
  <si>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</si>
  <si>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</si>
  <si>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</si>
  <si>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</si>
  <si>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</si>
  <si>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</si>
  <si>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</si>
  <si>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</si>
  <si>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</si>
  <si>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</si>
  <si>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</si>
  <si>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</si>
  <si>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</si>
  <si>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</si>
  <si>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</si>
  <si>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</si>
  <si>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</si>
  <si>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</si>
  <si>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</si>
  <si>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</si>
  <si>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</si>
  <si>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</si>
  <si>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</si>
  <si>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</si>
  <si>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</si>
  <si>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</si>
  <si>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</si>
  <si>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</si>
  <si>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</si>
  <si>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</si>
  <si>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</si>
  <si>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</si>
  <si>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</si>
  <si>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</si>
  <si>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</si>
  <si>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</si>
  <si>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</si>
  <si>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</si>
  <si>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</si>
  <si>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</si>
  <si>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</si>
  <si>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</si>
  <si>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</si>
  <si>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</si>
  <si>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</si>
  <si>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</si>
  <si>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</si>
  <si>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</si>
  <si>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</si>
  <si>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</si>
  <si>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</si>
  <si>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</si>
  <si>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</si>
  <si>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</si>
  <si>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</si>
  <si>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</si>
  <si>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</si>
  <si>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</si>
  <si>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</si>
  <si>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</si>
  <si>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</si>
  <si>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</si>
  <si>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</si>
  <si>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</si>
  <si>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</si>
  <si>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</si>
  <si>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</si>
  <si>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</si>
  <si>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</si>
  <si>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</si>
  <si>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</si>
  <si>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</si>
  <si>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</si>
  <si>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</si>
  <si>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</si>
  <si>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</si>
  <si>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</si>
  <si>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</si>
  <si>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</si>
  <si>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</si>
  <si>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</si>
  <si>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</si>
  <si>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</si>
  <si>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</si>
  <si>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</si>
  <si>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</si>
  <si>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</si>
  <si>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</si>
  <si>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</si>
  <si>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</si>
  <si>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</si>
  <si>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</si>
  <si>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</si>
  <si>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</si>
  <si>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</si>
  <si>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</si>
  <si>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</si>
  <si>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</si>
  <si>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</si>
  <si>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</si>
  <si>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</si>
  <si>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</si>
  <si>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</si>
  <si>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</si>
  <si>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</si>
  <si>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</si>
  <si>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</si>
  <si>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</si>
  <si>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</si>
  <si>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</si>
  <si>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</si>
  <si>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</si>
  <si>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</si>
  <si>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</si>
  <si>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</si>
  <si>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</si>
  <si>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</si>
  <si>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</si>
  <si>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</si>
  <si>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</si>
  <si>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</si>
  <si>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</si>
  <si>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</si>
  <si>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</si>
  <si>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</si>
  <si>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</si>
  <si>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</si>
  <si>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</si>
  <si>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</si>
  <si>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</si>
  <si>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</si>
  <si>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</si>
  <si>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</si>
  <si>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</si>
  <si>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</si>
  <si>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</si>
  <si>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</si>
  <si>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</si>
  <si>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</si>
  <si>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</si>
  <si>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</si>
  <si>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</si>
  <si>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</si>
  <si>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</si>
  <si>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</si>
  <si>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</si>
  <si>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</si>
  <si>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</si>
  <si>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</si>
  <si>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</si>
  <si>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</si>
  <si>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</si>
  <si>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</si>
  <si>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</si>
  <si>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</si>
  <si>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</si>
  <si>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</si>
  <si>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</si>
  <si>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</si>
  <si>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</si>
  <si>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</si>
  <si>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</si>
  <si>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</si>
  <si>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</si>
  <si>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</si>
  <si>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</si>
  <si>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</si>
  <si>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</si>
  <si>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</si>
  <si>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</si>
  <si>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</si>
  <si>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</si>
  <si>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</si>
  <si>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</si>
  <si>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</si>
  <si>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</si>
  <si>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</si>
  <si>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</si>
  <si>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</si>
  <si>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</si>
  <si>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</si>
  <si>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</si>
  <si>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</si>
  <si>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</si>
  <si>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</si>
  <si>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</si>
  <si>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</si>
  <si>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</si>
  <si>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</si>
  <si>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</si>
  <si>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</si>
  <si>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</si>
  <si>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</si>
  <si>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</si>
  <si>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</si>
  <si>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</si>
  <si>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</si>
  <si>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</si>
  <si>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</si>
  <si>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</si>
  <si>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</si>
  <si>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</si>
  <si>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</si>
  <si>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</si>
  <si>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</si>
  <si>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</si>
  <si>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</si>
  <si>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</si>
  <si>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</si>
  <si>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</si>
  <si>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</si>
  <si>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</si>
  <si>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</si>
  <si>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</si>
  <si>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</si>
  <si>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</si>
  <si>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</si>
  <si>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</si>
  <si>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</si>
  <si>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</si>
  <si>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</si>
  <si>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</si>
  <si>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</si>
  <si>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</si>
  <si>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</si>
  <si>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</si>
  <si>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</si>
  <si>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</si>
  <si>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</si>
  <si>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</si>
  <si>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</si>
  <si>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</si>
  <si>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</si>
  <si>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</si>
  <si>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</si>
  <si>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</si>
  <si>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</si>
  <si>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</si>
  <si>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</si>
  <si>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</si>
  <si>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</si>
  <si>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</si>
  <si>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</si>
  <si>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</si>
  <si>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</si>
  <si>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</si>
  <si>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</si>
  <si>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</si>
  <si>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</si>
  <si>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</si>
  <si>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</si>
  <si>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</si>
  <si>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</si>
  <si>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</si>
  <si>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</si>
  <si>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</si>
  <si>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</si>
  <si>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</si>
  <si>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</si>
  <si>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</si>
  <si>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</si>
  <si>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</si>
  <si>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</si>
  <si>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</si>
  <si>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</si>
  <si>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</si>
  <si>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</si>
  <si>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</si>
  <si>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</si>
  <si>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</si>
  <si>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</si>
  <si>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</si>
  <si>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</si>
  <si>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</si>
  <si>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</si>
  <si>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</si>
  <si>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</si>
  <si>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</si>
  <si>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</si>
  <si>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</si>
  <si>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</si>
  <si>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</si>
  <si>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</si>
  <si>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</si>
  <si>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</si>
  <si>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</si>
  <si>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</si>
  <si>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</si>
  <si>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</si>
  <si>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</si>
  <si>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</si>
  <si>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</si>
  <si>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</si>
  <si>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</si>
  <si>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</si>
  <si>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</si>
  <si>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</si>
  <si>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</si>
  <si>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</si>
  <si>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</si>
  <si>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</si>
  <si>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</si>
  <si>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</si>
  <si>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</si>
  <si>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</si>
  <si>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</si>
  <si>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</si>
  <si>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</si>
  <si>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</si>
  <si>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</si>
  <si>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</si>
  <si>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</si>
  <si>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</si>
  <si>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</si>
  <si>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</si>
  <si>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</si>
  <si>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</si>
  <si>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</si>
  <si>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</si>
  <si>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</si>
  <si>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</si>
  <si>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</si>
  <si>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</si>
  <si>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</si>
  <si>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</si>
  <si>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</si>
  <si>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</si>
  <si>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</si>
  <si>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</si>
  <si>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</si>
  <si>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</si>
  <si>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</si>
  <si>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</si>
  <si>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</si>
  <si>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</si>
  <si>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</si>
  <si>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</si>
  <si>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</si>
  <si>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</si>
  <si>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</si>
  <si>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</si>
  <si>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</si>
  <si>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</si>
  <si>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</si>
  <si>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</si>
  <si>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</si>
  <si>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</si>
  <si>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</si>
  <si>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</si>
  <si>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</si>
  <si>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</si>
  <si>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</si>
  <si>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</si>
  <si>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</si>
  <si>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</si>
  <si>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</si>
  <si>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</si>
  <si>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</si>
  <si>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</si>
  <si>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</si>
  <si>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</si>
  <si>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</si>
  <si>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</si>
  <si>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</si>
  <si>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</si>
  <si>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</si>
  <si>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</si>
  <si>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</si>
  <si>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</si>
  <si>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</si>
  <si>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</si>
  <si>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</si>
  <si>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</si>
  <si>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</si>
  <si>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</si>
  <si>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</si>
  <si>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</si>
  <si>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</si>
  <si>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</si>
  <si>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</si>
  <si>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</si>
  <si>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</si>
  <si>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</si>
  <si>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</si>
  <si>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</si>
  <si>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</si>
  <si>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</si>
  <si>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</si>
  <si>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</si>
  <si>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</si>
  <si>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</si>
  <si>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</si>
  <si>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</si>
  <si>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</si>
  <si>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</si>
  <si>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</si>
  <si>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</si>
  <si>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</si>
  <si>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</si>
  <si>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</si>
  <si>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</si>
  <si>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</si>
  <si>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</si>
  <si>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</si>
  <si>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</si>
  <si>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</si>
  <si>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</si>
  <si>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</si>
  <si>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</si>
  <si>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</si>
  <si>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</si>
  <si>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</si>
  <si>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</si>
  <si>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</si>
  <si>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</si>
  <si>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</si>
  <si>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</si>
  <si>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</si>
  <si>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</si>
  <si>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</si>
  <si>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</si>
  <si>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</si>
  <si>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</si>
  <si>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</si>
  <si>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</si>
  <si>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</si>
  <si>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</si>
  <si>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</si>
  <si>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</si>
  <si>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</si>
  <si>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</si>
  <si>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</si>
  <si>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</si>
  <si>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</si>
  <si>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</si>
  <si>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</si>
  <si>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</si>
  <si>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</si>
  <si>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</si>
  <si>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</si>
  <si>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</si>
  <si>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</si>
  <si>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</si>
  <si>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</si>
  <si>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</si>
  <si>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</si>
  <si>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</si>
  <si>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</si>
  <si>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</si>
  <si>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</si>
  <si>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</si>
  <si>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</si>
  <si>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</si>
  <si>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</si>
  <si>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</si>
  <si>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</si>
  <si>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</si>
  <si>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</si>
  <si>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</si>
  <si>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</si>
  <si>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</si>
  <si>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</si>
  <si>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</si>
  <si>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</si>
  <si>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</si>
  <si>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</si>
  <si>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</si>
  <si>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</si>
  <si>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</si>
  <si>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</si>
  <si>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</si>
  <si>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</si>
  <si>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</si>
  <si>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</si>
  <si>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</si>
  <si>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</si>
  <si>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</si>
  <si>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</si>
  <si>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</si>
  <si>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</si>
  <si>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</si>
  <si>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</si>
  <si>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</si>
  <si>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</si>
  <si>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</si>
  <si>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</si>
  <si>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</si>
  <si>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</si>
  <si>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</si>
  <si>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</si>
  <si>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</si>
  <si>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</si>
  <si>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</si>
  <si>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</si>
  <si>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</si>
  <si>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</si>
  <si>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</si>
  <si>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</si>
  <si>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</si>
  <si>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</si>
  <si>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</si>
  <si>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</si>
  <si>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</si>
  <si>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</si>
  <si>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</si>
  <si>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</si>
  <si>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</si>
  <si>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</si>
  <si>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</si>
  <si>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</si>
  <si>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</si>
  <si>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</si>
  <si>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</si>
  <si>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</si>
  <si>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</si>
  <si>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</si>
  <si>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</si>
  <si>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</si>
  <si>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</si>
  <si>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</si>
  <si>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</si>
  <si>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</si>
  <si>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</si>
  <si>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</si>
  <si>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</si>
  <si>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</si>
  <si>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</si>
  <si>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</si>
  <si>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</si>
  <si>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</si>
  <si>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</si>
  <si>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</si>
  <si>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</si>
  <si>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</si>
  <si>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</si>
  <si>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</si>
  <si>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</si>
  <si>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</si>
  <si>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</si>
  <si>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</si>
  <si>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</si>
  <si>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</si>
  <si>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</si>
  <si>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</si>
  <si>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</si>
  <si>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</si>
  <si>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</si>
  <si>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</si>
  <si>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</si>
  <si>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</si>
  <si>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</si>
  <si>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</si>
  <si>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</si>
  <si>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</si>
  <si>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</si>
  <si>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</si>
  <si>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</si>
  <si>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</si>
  <si>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</si>
  <si>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</si>
  <si>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</si>
  <si>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</si>
  <si>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</si>
  <si>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</si>
  <si>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</si>
  <si>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</si>
  <si>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</si>
  <si>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</si>
  <si>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</si>
  <si>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</si>
  <si>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</si>
  <si>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</si>
  <si>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</si>
  <si>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</si>
  <si>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</si>
  <si>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</si>
  <si>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</si>
  <si>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</si>
  <si>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</si>
  <si>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</si>
  <si>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</si>
  <si>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</si>
  <si>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</si>
  <si>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</si>
  <si>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</si>
  <si>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</si>
  <si>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</si>
  <si>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</si>
  <si>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</si>
  <si>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</si>
  <si>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</si>
  <si>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</si>
  <si>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</si>
  <si>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</si>
  <si>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</si>
  <si>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</si>
  <si>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</si>
  <si>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</si>
  <si>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</si>
  <si>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</si>
  <si>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</si>
  <si>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</si>
  <si>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</si>
  <si>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</si>
  <si>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</si>
  <si>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</si>
  <si>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</si>
  <si>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</si>
  <si>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</si>
  <si>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</si>
  <si>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</si>
  <si>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</si>
  <si>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</si>
  <si>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</si>
  <si>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</si>
  <si>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</si>
  <si>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</si>
  <si>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</si>
  <si>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</si>
  <si>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</si>
  <si>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</si>
  <si>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</si>
  <si>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</si>
  <si>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</si>
  <si>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</si>
  <si>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</si>
  <si>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</si>
  <si>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</si>
  <si>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</si>
  <si>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</si>
  <si>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</si>
  <si>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</si>
  <si>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</si>
  <si>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</si>
  <si>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</si>
  <si>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</si>
  <si>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</si>
  <si>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</si>
  <si>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</si>
  <si>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</si>
  <si>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</si>
  <si>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</si>
  <si>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</si>
  <si>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</si>
  <si>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</si>
  <si>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</si>
  <si>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</si>
  <si>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</si>
  <si>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</si>
  <si>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</si>
  <si>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</si>
  <si>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</si>
  <si>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</si>
  <si>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</si>
  <si>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</si>
  <si>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</si>
  <si>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</si>
  <si>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</si>
  <si>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</si>
  <si>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</si>
  <si>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</si>
  <si>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</si>
  <si>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</si>
  <si>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</si>
  <si>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</si>
  <si>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</si>
  <si>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</si>
  <si>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</si>
  <si>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</si>
  <si>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</si>
  <si>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</si>
  <si>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</si>
  <si>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</si>
  <si>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</si>
  <si>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</si>
  <si>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</si>
  <si>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</si>
  <si>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</si>
  <si>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</si>
  <si>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</si>
  <si>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</si>
  <si>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</si>
  <si>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</si>
  <si>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</si>
  <si>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</si>
  <si>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</si>
  <si>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</si>
  <si>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</si>
  <si>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</si>
  <si>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</si>
  <si>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</si>
  <si>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</si>
  <si>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</si>
  <si>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</si>
  <si>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</si>
  <si>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</si>
  <si>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</si>
  <si>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</si>
  <si>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</si>
  <si>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</si>
  <si>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</si>
  <si>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</si>
  <si>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</si>
  <si>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</si>
  <si>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</si>
  <si>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</si>
  <si>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</si>
  <si>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</si>
  <si>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</si>
  <si>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</si>
  <si>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</si>
  <si>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</si>
  <si>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</si>
  <si>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</si>
  <si>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</si>
  <si>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</si>
  <si>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</si>
  <si>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</si>
  <si>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</si>
  <si>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</si>
  <si>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</si>
  <si>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</si>
  <si>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</si>
  <si>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</si>
  <si>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</si>
  <si>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</si>
  <si>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</si>
  <si>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</si>
  <si>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</si>
  <si>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</si>
  <si>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</si>
  <si>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</si>
  <si>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</si>
  <si>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</si>
  <si>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</si>
  <si>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</si>
  <si>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</si>
  <si>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</si>
  <si>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</si>
  <si>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</si>
  <si>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</si>
  <si>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</si>
  <si>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</si>
  <si>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</si>
  <si>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</si>
  <si>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</si>
  <si>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</si>
  <si>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</si>
  <si>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</si>
  <si>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</si>
  <si>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</si>
  <si>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</si>
  <si>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</si>
  <si>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</si>
  <si>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</si>
  <si>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</si>
  <si>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</si>
  <si>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</si>
  <si>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</si>
  <si>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</si>
  <si>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</si>
  <si>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</si>
  <si>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</si>
  <si>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</si>
  <si>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</si>
  <si>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</si>
  <si>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</si>
  <si>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</si>
  <si>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</si>
  <si>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</si>
  <si>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</si>
  <si>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</si>
  <si>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</si>
  <si>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</si>
  <si>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</si>
  <si>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</si>
  <si>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</si>
  <si>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</si>
  <si>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</si>
  <si>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</si>
  <si>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</si>
  <si>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</si>
  <si>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</si>
  <si>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</si>
  <si>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</si>
  <si>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</si>
  <si>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</si>
  <si>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</si>
  <si>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</si>
  <si>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</si>
  <si>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</si>
  <si>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</si>
  <si>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</si>
  <si>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</si>
  <si>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</si>
  <si>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</si>
  <si>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</si>
  <si>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</si>
  <si>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</si>
  <si>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</si>
  <si>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</si>
  <si>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</si>
  <si>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</si>
  <si>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</si>
  <si>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</si>
  <si>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</si>
  <si>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</si>
  <si>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</si>
  <si>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</si>
  <si>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</si>
  <si>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</si>
  <si>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</si>
  <si>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</si>
  <si>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</si>
  <si>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</si>
  <si>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</si>
  <si>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</si>
  <si>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</si>
  <si>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</si>
  <si>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</si>
  <si>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</si>
  <si>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</si>
  <si>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</si>
  <si>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</si>
  <si>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</si>
  <si>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</si>
  <si>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</si>
  <si>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</si>
  <si>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</si>
  <si>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</si>
  <si>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</si>
  <si>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</si>
  <si>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</si>
  <si>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</si>
  <si>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</si>
  <si>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</si>
  <si>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</si>
  <si>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</si>
  <si>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</si>
  <si>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</si>
  <si>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</si>
  <si>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</si>
  <si>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</si>
  <si>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</si>
  <si>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</si>
  <si>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</si>
  <si>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</si>
  <si>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</si>
  <si>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</si>
  <si>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</si>
  <si>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</si>
  <si>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</si>
  <si>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</si>
  <si>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</si>
  <si>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</si>
  <si>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</si>
  <si>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</si>
  <si>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</si>
  <si>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</si>
  <si>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</si>
  <si>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</si>
  <si>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</si>
  <si>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</si>
  <si>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</si>
  <si>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</si>
  <si>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</si>
  <si>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</si>
  <si>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</si>
  <si>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</si>
  <si>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</si>
  <si>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</si>
  <si>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</si>
  <si>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</si>
  <si>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</si>
  <si>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</si>
  <si>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</si>
  <si>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</si>
  <si>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</si>
  <si>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</si>
  <si>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</si>
  <si>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</si>
  <si>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</si>
  <si>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</si>
  <si>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</si>
  <si>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</si>
  <si>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</si>
  <si>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</si>
  <si>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</si>
  <si>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</si>
  <si>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</si>
  <si>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</si>
  <si>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</si>
  <si>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</si>
  <si>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</si>
  <si>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</si>
  <si>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</si>
  <si>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</si>
  <si>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</si>
  <si>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</si>
  <si>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</si>
  <si>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</si>
  <si>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</si>
  <si>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</si>
  <si>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</si>
  <si>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</si>
  <si>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</si>
  <si>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</si>
  <si>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</si>
  <si>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</si>
  <si>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</si>
  <si>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</si>
  <si>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</si>
  <si>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</si>
  <si>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</si>
  <si>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</si>
  <si>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</si>
  <si>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</si>
  <si>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</si>
  <si>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</si>
  <si>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</si>
  <si>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</si>
  <si>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</si>
  <si>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</si>
  <si>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</si>
  <si>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</si>
  <si>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</si>
  <si>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</si>
  <si>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</si>
  <si>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</si>
  <si>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</si>
  <si>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</si>
  <si>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</si>
  <si>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</si>
  <si>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</si>
  <si>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</si>
  <si>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</si>
  <si>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</si>
  <si>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</si>
  <si>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</si>
  <si>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</si>
  <si>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</si>
  <si>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</si>
  <si>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</si>
  <si>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</si>
  <si>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</si>
  <si>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</si>
  <si>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</si>
  <si>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</si>
  <si>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</si>
  <si>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</si>
  <si>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</si>
  <si>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</si>
  <si>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</si>
  <si>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</si>
  <si>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</si>
  <si>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</si>
  <si>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</si>
  <si>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</si>
  <si>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</si>
  <si>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</si>
  <si>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</si>
  <si>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</si>
  <si>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</si>
  <si>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</si>
  <si>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</si>
  <si>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</si>
  <si>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</si>
  <si>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</si>
  <si>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</si>
  <si>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</si>
  <si>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</si>
  <si>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</si>
  <si>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</si>
  <si>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</si>
  <si>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</si>
  <si>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</si>
  <si>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</si>
  <si>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</si>
  <si>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</si>
  <si>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</si>
  <si>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</si>
  <si>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</si>
  <si>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</si>
  <si>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</si>
  <si>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</si>
  <si>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</si>
  <si>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</si>
  <si>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</si>
  <si>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</si>
  <si>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</si>
  <si>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</si>
  <si>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</si>
  <si>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</si>
  <si>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</si>
  <si>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</si>
  <si>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</si>
  <si>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</si>
  <si>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</si>
  <si>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</si>
  <si>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</si>
  <si>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</si>
  <si>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</si>
  <si>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</si>
  <si>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</si>
  <si>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</si>
  <si>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</si>
  <si>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</si>
  <si>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</si>
  <si>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</si>
  <si>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</si>
  <si>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</si>
  <si>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</si>
  <si>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</si>
  <si>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</si>
  <si>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</si>
  <si>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</si>
  <si>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</si>
  <si>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</si>
  <si>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</si>
  <si>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</si>
  <si>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</si>
  <si>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</si>
  <si>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</si>
  <si>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</si>
  <si>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</si>
  <si>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</si>
  <si>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</si>
  <si>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</si>
  <si>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</si>
  <si>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</si>
  <si>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</si>
  <si>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</si>
  <si>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</si>
  <si>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</si>
  <si>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</si>
  <si>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</si>
  <si>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</si>
  <si>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</si>
  <si>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</si>
  <si>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</si>
  <si>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</si>
  <si>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</si>
  <si>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</si>
  <si>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</si>
  <si>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</si>
  <si>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</si>
  <si>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</si>
  <si>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</si>
  <si>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</si>
  <si>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</si>
  <si>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</si>
  <si>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</si>
  <si>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</si>
  <si>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</si>
  <si>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</si>
  <si>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</si>
  <si>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</si>
  <si>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</si>
  <si>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</si>
  <si>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</si>
  <si>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</si>
  <si>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</si>
  <si>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</si>
  <si>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</si>
  <si>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</si>
  <si>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</si>
  <si>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</si>
  <si>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</si>
  <si>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</si>
  <si>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</si>
  <si>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</si>
  <si>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</si>
  <si>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</si>
  <si>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</si>
  <si>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</si>
  <si>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</si>
  <si>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</si>
  <si>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</si>
  <si>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</si>
  <si>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</si>
  <si>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</si>
  <si>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</si>
  <si>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</si>
  <si>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</si>
  <si>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</si>
  <si>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</si>
  <si>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</si>
  <si>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</si>
  <si>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</si>
  <si>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</si>
  <si>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</si>
  <si>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</si>
  <si>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</si>
  <si>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</si>
  <si>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</si>
  <si>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</si>
  <si>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</si>
  <si>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</si>
  <si>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</si>
  <si>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</si>
  <si>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</si>
  <si>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</si>
  <si>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</si>
  <si>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</si>
  <si>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</si>
  <si>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</si>
  <si>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</si>
  <si>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</si>
  <si>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</si>
  <si>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</si>
  <si>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</si>
  <si>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</si>
  <si>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</si>
  <si>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</si>
  <si>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</si>
  <si>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</si>
  <si>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</si>
  <si>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</si>
  <si>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</si>
  <si>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</si>
  <si>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</si>
  <si>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</si>
  <si>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</si>
  <si>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</si>
  <si>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</si>
  <si>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</si>
  <si>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</si>
  <si>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</si>
  <si>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</si>
  <si>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</si>
  <si>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</si>
  <si>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</si>
  <si>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</si>
  <si>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</si>
  <si>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</si>
  <si>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</si>
  <si>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</si>
  <si>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</si>
  <si>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</si>
  <si>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</si>
  <si>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</si>
  <si>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</si>
  <si>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</si>
  <si>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</si>
  <si>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</si>
  <si>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</si>
  <si>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</si>
  <si>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</si>
  <si>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</si>
  <si>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</si>
  <si>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</si>
  <si>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</si>
  <si>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</si>
  <si>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</si>
  <si>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</si>
  <si>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</si>
  <si>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</si>
  <si>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</si>
  <si>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</si>
  <si>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</si>
  <si>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</si>
  <si>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</si>
  <si>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</si>
  <si>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</si>
  <si>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</si>
  <si>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</si>
  <si>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</si>
  <si>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</si>
  <si>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</si>
  <si>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</si>
  <si>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</si>
  <si>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</si>
  <si>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</si>
  <si>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</si>
  <si>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</si>
  <si>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</si>
  <si>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</si>
  <si>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</si>
  <si>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</si>
  <si>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</si>
  <si>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</si>
  <si>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</si>
  <si>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</si>
  <si>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</si>
  <si>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</si>
  <si>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</si>
  <si>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</si>
  <si>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</si>
  <si>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</si>
  <si>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</si>
  <si>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</si>
  <si>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</si>
  <si>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</si>
  <si>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</si>
  <si>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</si>
  <si>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</si>
  <si>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</si>
  <si>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</si>
  <si>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</si>
  <si>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</si>
  <si>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</si>
  <si>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</si>
  <si>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</si>
  <si>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</si>
  <si>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</si>
  <si>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</si>
  <si>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</si>
  <si>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</si>
  <si>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</si>
  <si>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</si>
  <si>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</si>
  <si>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</si>
  <si>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</si>
  <si>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</si>
  <si>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</si>
  <si>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</si>
  <si>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</si>
  <si>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</si>
  <si>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</si>
  <si>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</si>
  <si>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</si>
  <si>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</si>
  <si>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</si>
  <si>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</si>
  <si>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</si>
  <si>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</si>
  <si>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</si>
  <si>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</si>
  <si>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</si>
  <si>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</si>
  <si>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</si>
  <si>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</si>
  <si>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</si>
  <si>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</si>
  <si>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</si>
  <si>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</si>
  <si>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</si>
  <si>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</si>
  <si>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</si>
  <si>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</si>
  <si>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</si>
  <si>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</si>
  <si>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</si>
  <si>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</si>
  <si>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</si>
  <si>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</si>
  <si>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</si>
  <si>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</si>
  <si>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</si>
  <si>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</si>
  <si>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</si>
  <si>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</si>
  <si>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</si>
  <si>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</si>
  <si>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</si>
  <si>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</si>
  <si>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</si>
  <si>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</si>
  <si>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</si>
  <si>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</si>
  <si>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</si>
  <si>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</si>
  <si>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</si>
  <si>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</si>
  <si>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</si>
  <si>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</si>
  <si>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</si>
  <si>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</si>
  <si>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</si>
  <si>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</si>
  <si>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</si>
  <si>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</si>
  <si>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</si>
  <si>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</si>
  <si>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</si>
  <si>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</si>
  <si>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</si>
  <si>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</si>
  <si>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</si>
  <si>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</si>
  <si>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</si>
  <si>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</si>
  <si>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</si>
  <si>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</si>
  <si>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</si>
  <si>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</si>
  <si>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</si>
  <si>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</si>
  <si>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</si>
  <si>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</si>
  <si>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</si>
  <si>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</si>
  <si>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</si>
  <si>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</si>
  <si>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</si>
  <si>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</si>
  <si>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</si>
  <si>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</si>
  <si>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</si>
  <si>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</si>
  <si>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</si>
  <si>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</si>
  <si>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</si>
  <si>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</si>
  <si>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</si>
  <si>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</si>
  <si>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</si>
  <si>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</si>
  <si>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</si>
  <si>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</si>
  <si>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</si>
  <si>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</si>
  <si>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</si>
  <si>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</si>
  <si>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</si>
  <si>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</si>
  <si>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</si>
  <si>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</si>
  <si>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</si>
  <si>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</si>
  <si>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</si>
  <si>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</si>
  <si>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</si>
  <si>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</si>
  <si>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</si>
  <si>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</si>
  <si>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</si>
  <si>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</si>
  <si>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</si>
  <si>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</si>
  <si>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</si>
  <si>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</si>
  <si>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</si>
  <si>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</si>
  <si>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</si>
  <si>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</si>
  <si>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</si>
  <si>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</si>
  <si>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</si>
  <si>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</si>
  <si>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</si>
  <si>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</si>
  <si>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</si>
  <si>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</si>
  <si>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</si>
  <si>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</si>
  <si>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</si>
  <si>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</si>
  <si>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</si>
  <si>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</si>
  <si>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</si>
  <si>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</si>
  <si>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</si>
  <si>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</si>
  <si>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</si>
  <si>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</si>
  <si>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</si>
  <si>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</si>
  <si>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</si>
  <si>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</si>
  <si>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</si>
  <si>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</si>
  <si>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</si>
  <si>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</si>
  <si>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</si>
  <si>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</si>
  <si>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</si>
  <si>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</si>
  <si>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</si>
  <si>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</si>
  <si>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</si>
  <si>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</si>
  <si>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</si>
  <si>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</si>
  <si>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</si>
  <si>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</si>
  <si>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</si>
  <si>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</si>
  <si>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</si>
  <si>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</si>
  <si>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</si>
  <si>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</si>
  <si>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</si>
  <si>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</si>
  <si>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</si>
  <si>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</si>
  <si>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</si>
  <si>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</si>
  <si>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</si>
  <si>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</si>
  <si>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</si>
  <si>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</si>
  <si>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</si>
  <si>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</si>
  <si>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</si>
  <si>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</si>
  <si>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</si>
  <si>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</si>
  <si>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</si>
  <si>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</si>
  <si>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</si>
  <si>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</si>
  <si>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</si>
  <si>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</si>
  <si>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</si>
  <si>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</si>
  <si>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</si>
  <si>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</si>
  <si>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</si>
  <si>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</si>
  <si>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</si>
  <si>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</si>
  <si>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</si>
  <si>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</si>
  <si>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</si>
  <si>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</si>
  <si>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</si>
  <si>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</si>
  <si>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</si>
  <si>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</si>
  <si>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</si>
  <si>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</si>
  <si>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</si>
  <si>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</si>
  <si>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</si>
  <si>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</si>
  <si>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</si>
  <si>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</si>
  <si>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</si>
  <si>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</si>
  <si>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</si>
  <si>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</si>
  <si>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</si>
  <si>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</si>
  <si>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</si>
  <si>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</si>
  <si>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</si>
  <si>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</si>
  <si>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</si>
  <si>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</si>
  <si>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</si>
  <si>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</si>
  <si>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</si>
  <si>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</si>
  <si>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</si>
  <si>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</si>
  <si>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</si>
  <si>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</si>
  <si>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</si>
  <si>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</si>
  <si>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</si>
  <si>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</si>
  <si>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</si>
  <si>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</si>
  <si>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</si>
  <si>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</si>
  <si>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</si>
  <si>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</si>
  <si>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</si>
  <si>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</si>
  <si>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</si>
  <si>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</si>
  <si>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</si>
  <si>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</si>
  <si>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</si>
  <si>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</si>
  <si>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</si>
  <si>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</si>
  <si>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</si>
  <si>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</si>
  <si>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</si>
  <si>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</si>
  <si>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</si>
  <si>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</si>
  <si>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</si>
  <si>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</si>
  <si>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</si>
  <si>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</si>
  <si>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</si>
  <si>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</si>
  <si>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</si>
  <si>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</si>
  <si>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</si>
  <si>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</si>
  <si>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</si>
  <si>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</si>
  <si>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</si>
  <si>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</si>
  <si>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</si>
  <si>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</si>
  <si>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</si>
  <si>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</si>
  <si>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</si>
  <si>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</si>
  <si>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</si>
  <si>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</si>
  <si>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</si>
  <si>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</si>
  <si>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</si>
  <si>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</si>
  <si>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</si>
  <si>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</si>
  <si>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</si>
  <si>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</si>
  <si>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</si>
  <si>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</si>
  <si>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</si>
  <si>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</si>
  <si>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</si>
  <si>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</si>
  <si>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</si>
  <si>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</si>
  <si>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</si>
  <si>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</si>
  <si>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</si>
  <si>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</si>
  <si>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</si>
  <si>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</si>
  <si>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</si>
  <si>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</si>
  <si>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</si>
  <si>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</si>
  <si>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</si>
  <si>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</si>
  <si>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</si>
  <si>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</si>
  <si>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</si>
  <si>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</si>
  <si>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</si>
  <si>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</si>
  <si>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</si>
  <si>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</si>
  <si>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</si>
  <si>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</si>
  <si>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</si>
  <si>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</si>
  <si>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</si>
  <si>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</si>
  <si>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</si>
  <si>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</si>
  <si>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</si>
  <si>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</si>
  <si>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</si>
  <si>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</si>
  <si>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</si>
  <si>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</si>
  <si>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</si>
  <si>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</si>
  <si>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</si>
  <si>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</si>
  <si>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</si>
  <si>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</si>
  <si>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</si>
  <si>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</si>
  <si>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</si>
  <si>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</si>
  <si>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</si>
  <si>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</si>
  <si>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</si>
  <si>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</si>
  <si>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</si>
  <si>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</si>
  <si>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</si>
  <si>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</si>
  <si>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</si>
  <si>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</si>
  <si>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</si>
  <si>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</si>
  <si>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</si>
  <si>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</si>
  <si>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</si>
  <si>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</si>
  <si>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</si>
  <si>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</si>
  <si>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</si>
  <si>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</si>
  <si>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</si>
  <si>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</si>
  <si>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</si>
  <si>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</si>
  <si>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</si>
  <si>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</si>
  <si>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</si>
  <si>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</si>
  <si>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</si>
  <si>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</si>
  <si>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</si>
  <si>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</si>
  <si>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</si>
  <si>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</si>
  <si>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</si>
  <si>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</si>
  <si>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</si>
  <si>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</si>
  <si>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</si>
  <si>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</si>
  <si>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</si>
  <si>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</si>
  <si>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</si>
  <si>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</si>
  <si>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</si>
  <si>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</si>
  <si>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</si>
  <si>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</si>
  <si>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</si>
  <si>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</si>
  <si>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</si>
  <si>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</si>
  <si>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</si>
  <si>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</si>
  <si>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</si>
  <si>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</si>
  <si>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</si>
  <si>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</si>
  <si>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</si>
  <si>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</si>
  <si>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</si>
  <si>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</si>
  <si>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</si>
  <si>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</si>
  <si>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</si>
  <si>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</si>
  <si>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</si>
  <si>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</si>
  <si>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</si>
  <si>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</si>
  <si>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</si>
  <si>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</si>
  <si>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</si>
  <si>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</si>
  <si>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</si>
  <si>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</si>
  <si>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</si>
  <si>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</si>
  <si>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</si>
  <si>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</si>
  <si>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</si>
  <si>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</si>
  <si>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</si>
  <si>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</si>
  <si>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</si>
  <si>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</si>
  <si>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</si>
  <si>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</si>
  <si>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</si>
  <si>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</si>
  <si>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</si>
  <si>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</si>
  <si>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</si>
  <si>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</si>
  <si>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</si>
  <si>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</si>
  <si>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</si>
  <si>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</si>
  <si>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</si>
  <si>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</si>
  <si>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</si>
  <si>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</si>
  <si>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</si>
  <si>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</si>
  <si>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</si>
  <si>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</si>
  <si>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</si>
  <si>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</si>
  <si>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</si>
  <si>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</si>
  <si>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</si>
  <si>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</si>
  <si>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</si>
  <si>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</si>
  <si>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</si>
  <si>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</si>
  <si>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</si>
  <si>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</si>
  <si>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</si>
  <si>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</si>
  <si>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</si>
  <si>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</si>
  <si>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</si>
  <si>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</si>
  <si>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</si>
  <si>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</si>
  <si>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</si>
  <si>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</si>
  <si>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</si>
  <si>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</si>
  <si>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</si>
  <si>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</si>
  <si>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</si>
  <si>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</si>
  <si>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</si>
  <si>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</si>
  <si>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</si>
  <si>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</si>
  <si>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</si>
  <si>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</si>
  <si>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</si>
  <si>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</si>
  <si>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</si>
  <si>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</si>
  <si>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</si>
  <si>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</si>
  <si>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</si>
  <si>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</si>
  <si>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</si>
  <si>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</si>
  <si>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</si>
  <si>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</si>
  <si>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</si>
  <si>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</si>
  <si>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</si>
  <si>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</si>
  <si>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</si>
  <si>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</si>
  <si>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</si>
  <si>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</si>
  <si>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</si>
  <si>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</si>
  <si>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</si>
  <si>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</si>
  <si>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</si>
  <si>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</si>
  <si>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</si>
  <si>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</si>
  <si>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</si>
  <si>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</si>
  <si>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</si>
  <si>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</si>
  <si>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</si>
  <si>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</si>
  <si>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</si>
  <si>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</si>
  <si>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</si>
  <si>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</si>
  <si>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</si>
  <si>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</si>
  <si>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</si>
  <si>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</si>
  <si>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</si>
  <si>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</si>
  <si>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</si>
  <si>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</si>
  <si>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</si>
  <si>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</si>
  <si>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</si>
  <si>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</si>
  <si>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</si>
  <si>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</si>
  <si>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</si>
  <si>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</si>
  <si>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</si>
  <si>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</si>
  <si>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</si>
  <si>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</si>
  <si>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</si>
  <si>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</si>
  <si>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</si>
  <si>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</si>
  <si>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</si>
  <si>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</si>
  <si>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</si>
  <si>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</si>
  <si>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</si>
  <si>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</si>
  <si>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</si>
  <si>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</si>
  <si>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</si>
  <si>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</si>
  <si>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</si>
  <si>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</si>
  <si>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</si>
  <si>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</si>
  <si>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</si>
  <si>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</si>
  <si>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</si>
  <si>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</si>
  <si>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</si>
  <si>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</si>
  <si>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</si>
  <si>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</si>
  <si>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</si>
  <si>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</si>
  <si>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</si>
  <si>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</si>
  <si>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</si>
  <si>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</si>
  <si>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</si>
  <si>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</si>
  <si>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</si>
  <si>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</si>
  <si>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</si>
  <si>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</si>
  <si>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</si>
  <si>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</si>
  <si>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</si>
  <si>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</si>
  <si>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</si>
  <si>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</si>
  <si>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</si>
  <si>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</si>
  <si>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</si>
  <si>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</si>
  <si>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</si>
  <si>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</si>
  <si>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</si>
  <si>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</si>
  <si>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</si>
  <si>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</si>
  <si>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</si>
  <si>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</si>
  <si>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</si>
  <si>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</si>
  <si>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</si>
  <si>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</si>
  <si>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</si>
  <si>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</si>
  <si>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</si>
  <si>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</si>
  <si>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</si>
  <si>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</si>
  <si>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</si>
  <si>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</si>
  <si>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</si>
  <si>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</si>
  <si>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</si>
  <si>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</si>
  <si>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</si>
  <si>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</si>
  <si>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</si>
  <si>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</si>
  <si>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</si>
  <si>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</si>
  <si>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</si>
  <si>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</si>
  <si>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</si>
  <si>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</si>
  <si>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</si>
  <si>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</si>
  <si>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</si>
  <si>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</si>
  <si>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</si>
  <si>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</si>
  <si>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</si>
  <si>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</si>
  <si>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</si>
  <si>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</si>
  <si>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</si>
  <si>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</si>
  <si>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</si>
  <si>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</si>
  <si>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</si>
  <si>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</si>
  <si>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</si>
  <si>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</si>
  <si>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</si>
  <si>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</si>
  <si>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</si>
  <si>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</si>
  <si>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</si>
  <si>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</si>
  <si>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</si>
  <si>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</si>
  <si>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</si>
  <si>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</si>
  <si>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</si>
  <si>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</si>
  <si>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</si>
  <si>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</si>
  <si>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</si>
  <si>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</si>
  <si>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</si>
  <si>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</si>
  <si>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</si>
  <si>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</si>
  <si>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</si>
  <si>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</si>
  <si>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</si>
  <si>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</si>
  <si>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</si>
  <si>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</si>
  <si>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</si>
  <si>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</si>
  <si>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</si>
  <si>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</si>
  <si>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</si>
  <si>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</si>
  <si>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</si>
  <si>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</si>
  <si>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</si>
  <si>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</si>
  <si>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</si>
  <si>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</si>
  <si>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</si>
  <si>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</si>
  <si>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</si>
  <si>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</si>
  <si>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</si>
  <si>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</si>
  <si>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</si>
  <si>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</si>
  <si>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</si>
  <si>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</si>
  <si>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</si>
  <si>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</si>
  <si>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</si>
  <si>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</si>
  <si>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</si>
  <si>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</si>
  <si>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</si>
  <si>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</si>
  <si>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</si>
  <si>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</si>
  <si>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</si>
  <si>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</si>
  <si>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</si>
  <si>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</si>
  <si>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</si>
  <si>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</si>
  <si>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</si>
  <si>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</si>
  <si>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</si>
  <si>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</si>
  <si>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</si>
  <si>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</si>
  <si>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</si>
  <si>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</si>
  <si>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</si>
  <si>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</si>
  <si>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</si>
  <si>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</si>
  <si>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</si>
  <si>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</si>
  <si>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</si>
  <si>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</si>
  <si>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</si>
  <si>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</si>
  <si>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</si>
  <si>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</si>
  <si>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</si>
  <si>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</si>
  <si>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</si>
  <si>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</si>
  <si>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</si>
  <si>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</si>
  <si>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</si>
  <si>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</si>
  <si>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</si>
  <si>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</si>
  <si>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</si>
  <si>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</si>
  <si>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</si>
  <si>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</si>
  <si>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</si>
  <si>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</si>
  <si>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</si>
  <si>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</si>
  <si>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</si>
  <si>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</si>
  <si>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</si>
  <si>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</si>
  <si>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</si>
  <si>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</si>
  <si>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</si>
  <si>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</si>
  <si>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</si>
  <si>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</si>
  <si>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</si>
  <si>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</si>
  <si>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</si>
  <si>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</si>
  <si>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</si>
  <si>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</si>
  <si>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</si>
  <si>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</si>
  <si>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</si>
  <si>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</si>
  <si>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</si>
  <si>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</si>
  <si>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</si>
  <si>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</si>
  <si>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</si>
  <si>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</si>
  <si>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</si>
  <si>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</si>
  <si>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</si>
  <si>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</si>
  <si>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</si>
  <si>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</si>
  <si>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</si>
  <si>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</si>
  <si>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</si>
  <si>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</si>
  <si>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</si>
  <si>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</si>
  <si>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</si>
  <si>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</si>
  <si>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</si>
  <si>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</si>
  <si>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</si>
  <si>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</si>
  <si>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</si>
  <si>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</si>
  <si>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</si>
  <si>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</si>
  <si>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</si>
  <si>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</si>
  <si>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</si>
  <si>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</si>
  <si>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</si>
  <si>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</si>
  <si>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</si>
  <si>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</si>
  <si>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</si>
  <si>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</si>
  <si>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</si>
  <si>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</si>
  <si>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</si>
  <si>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</si>
  <si>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</si>
  <si>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</si>
  <si>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</si>
  <si>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</si>
  <si>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</si>
  <si>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</si>
  <si>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</si>
  <si>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</si>
  <si>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</si>
  <si>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</si>
  <si>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</si>
  <si>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</si>
  <si>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</si>
  <si>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</si>
  <si>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</si>
  <si>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</si>
  <si>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</si>
  <si>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</si>
  <si>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</si>
  <si>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</si>
  <si>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</si>
  <si>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</si>
  <si>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</si>
  <si>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</si>
  <si>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</si>
  <si>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</si>
  <si>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</si>
  <si>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</si>
  <si>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</si>
  <si>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</si>
  <si>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</si>
  <si>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</si>
  <si>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</si>
  <si>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</si>
  <si>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</si>
  <si>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</si>
  <si>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</si>
  <si>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</si>
  <si>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</si>
  <si>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</si>
  <si>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</si>
  <si>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</si>
  <si>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</si>
  <si>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</si>
  <si>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</si>
  <si>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</si>
  <si>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</si>
  <si>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</si>
  <si>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</si>
  <si>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</si>
  <si>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</si>
  <si>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</si>
  <si>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</si>
  <si>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</si>
  <si>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</si>
  <si>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</si>
  <si>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</si>
  <si>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</si>
  <si>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</si>
  <si>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</si>
  <si>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</si>
  <si>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</si>
  <si>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</si>
  <si>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</si>
  <si>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</si>
  <si>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</si>
  <si>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</si>
  <si>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</si>
  <si>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</si>
  <si>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</si>
  <si>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</si>
  <si>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</si>
  <si>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</si>
  <si>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</si>
  <si>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</si>
  <si>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</si>
  <si>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</si>
  <si>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</si>
  <si>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</si>
  <si>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</si>
  <si>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</si>
  <si>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</si>
  <si>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</si>
  <si>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</si>
  <si>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</si>
  <si>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</si>
  <si>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</si>
  <si>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</si>
  <si>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</si>
  <si>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</si>
  <si>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</si>
  <si>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</si>
  <si>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</si>
  <si>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</si>
  <si>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</si>
  <si>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</si>
  <si>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</si>
  <si>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</si>
  <si>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</si>
  <si>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</si>
  <si>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</si>
  <si>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</si>
  <si>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</si>
  <si>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</si>
  <si>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</si>
  <si>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</si>
  <si>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</si>
  <si>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</si>
  <si>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</si>
  <si>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</si>
  <si>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</si>
  <si>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</si>
  <si>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</si>
  <si>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</si>
  <si>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</si>
  <si>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</si>
  <si>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</si>
  <si>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</si>
  <si>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</si>
  <si>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</si>
  <si>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</si>
  <si>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</si>
  <si>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</si>
  <si>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</si>
  <si>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</si>
  <si>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</si>
  <si>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</si>
  <si>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</si>
  <si>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</si>
  <si>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</si>
  <si>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</si>
  <si>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</si>
  <si>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</si>
  <si>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</si>
  <si>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</si>
  <si>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</si>
  <si>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</si>
  <si>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</si>
  <si>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</si>
  <si>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</si>
  <si>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</si>
  <si>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</si>
  <si>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</si>
  <si>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</si>
  <si>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</si>
  <si>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</si>
  <si>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</si>
  <si>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</si>
  <si>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</si>
  <si>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</si>
  <si>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</si>
  <si>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</si>
  <si>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</si>
  <si>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</si>
  <si>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</si>
  <si>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</si>
  <si>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</si>
  <si>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</si>
  <si>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</si>
  <si>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</si>
  <si>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</si>
  <si>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</si>
  <si>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</si>
  <si>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</si>
  <si>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</si>
  <si>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</si>
  <si>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</si>
  <si>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</si>
  <si>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</si>
  <si>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</si>
  <si>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</si>
  <si>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</si>
  <si>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</si>
  <si>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</si>
  <si>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</si>
  <si>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</si>
  <si>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</si>
  <si>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</si>
  <si>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</si>
  <si>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</si>
  <si>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</si>
  <si>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</si>
  <si>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</si>
  <si>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</si>
  <si>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</si>
  <si>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</si>
  <si>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</si>
  <si>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</si>
  <si>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</si>
  <si>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</si>
  <si>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</si>
  <si>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</si>
  <si>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</si>
  <si>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</si>
  <si>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</si>
  <si>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</si>
  <si>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</si>
  <si>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</si>
  <si>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</si>
  <si>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</si>
  <si>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</si>
  <si>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</si>
  <si>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</si>
  <si>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</si>
  <si>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</si>
  <si>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</si>
  <si>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</si>
  <si>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</si>
  <si>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</si>
  <si>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</si>
  <si>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</si>
  <si>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</si>
  <si>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</si>
  <si>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</si>
  <si>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</si>
  <si>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</si>
  <si>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</si>
  <si>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</si>
  <si>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</si>
  <si>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</si>
  <si>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</si>
  <si>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</si>
  <si>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</si>
  <si>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</si>
  <si>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</si>
  <si>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</si>
  <si>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</si>
  <si>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</si>
  <si>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</si>
  <si>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</si>
  <si>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</si>
  <si>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</si>
  <si>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</si>
  <si>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</si>
  <si>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</si>
  <si>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</si>
  <si>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</si>
  <si>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</si>
  <si>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</si>
  <si>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</si>
  <si>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</si>
  <si>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</si>
  <si>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</si>
  <si>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</si>
  <si>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</si>
  <si>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</si>
  <si>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</si>
  <si>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</si>
  <si>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</si>
  <si>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</si>
  <si>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</si>
  <si>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</si>
  <si>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</si>
  <si>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</si>
  <si>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</si>
  <si>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</si>
  <si>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</si>
  <si>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</si>
  <si>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</si>
  <si>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</si>
  <si>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</si>
  <si>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</si>
  <si>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</si>
  <si>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</si>
  <si>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</si>
  <si>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</si>
  <si>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</si>
  <si>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</si>
  <si>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</si>
  <si>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</si>
  <si>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</si>
  <si>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</si>
  <si>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</si>
  <si>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</si>
  <si>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</si>
  <si>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</si>
  <si>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</si>
  <si>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</si>
  <si>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</si>
  <si>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</si>
  <si>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</si>
  <si>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</si>
  <si>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</si>
  <si>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</si>
  <si>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</si>
  <si>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</si>
  <si>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</si>
  <si>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</si>
  <si>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</si>
  <si>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</si>
  <si>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</si>
  <si>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</si>
  <si>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</si>
  <si>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</si>
  <si>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</si>
  <si>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</si>
  <si>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</si>
  <si>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</si>
  <si>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</si>
  <si>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</si>
  <si>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</si>
  <si>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</si>
  <si>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</si>
  <si>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</si>
  <si>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</si>
  <si>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</si>
  <si>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</si>
  <si>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</si>
  <si>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</si>
  <si>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</si>
  <si>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</si>
  <si>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</si>
  <si>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</si>
  <si>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</si>
  <si>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</si>
  <si>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</si>
  <si>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</si>
  <si>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</si>
  <si>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</si>
  <si>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</si>
  <si>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</si>
  <si>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</si>
  <si>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</si>
  <si>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</si>
  <si>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</si>
  <si>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</si>
  <si>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</si>
  <si>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</si>
  <si>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</si>
  <si>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</si>
  <si>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</si>
  <si>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</si>
  <si>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</si>
  <si>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</si>
  <si>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</si>
  <si>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</si>
  <si>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</si>
  <si>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</si>
  <si>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</si>
  <si>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</si>
  <si>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</si>
  <si>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</si>
  <si>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</si>
  <si>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</si>
  <si>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</si>
  <si>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</si>
  <si>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</si>
  <si>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</si>
  <si>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</si>
  <si>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</si>
  <si>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</si>
  <si>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</si>
  <si>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</si>
  <si>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</si>
  <si>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</si>
  <si>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</si>
  <si>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</si>
  <si>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</si>
  <si>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</si>
  <si>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</si>
  <si>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</si>
  <si>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</si>
  <si>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</si>
  <si>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</si>
  <si>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</si>
  <si>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</si>
  <si>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</si>
  <si>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</si>
  <si>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</si>
  <si>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</si>
  <si>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</si>
  <si>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</si>
  <si>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</si>
  <si>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</si>
  <si>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</si>
  <si>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</si>
  <si>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</si>
  <si>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</si>
  <si>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</si>
  <si>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</si>
  <si>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</si>
  <si>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</si>
  <si>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</si>
  <si>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</si>
  <si>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</si>
  <si>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</si>
  <si>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</si>
  <si>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</si>
  <si>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</si>
  <si>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</si>
  <si>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</si>
  <si>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</si>
  <si>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</si>
  <si>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</si>
  <si>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</si>
  <si>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</si>
  <si>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</si>
  <si>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</si>
  <si>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</si>
  <si>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</si>
  <si>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</si>
  <si>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</si>
  <si>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</si>
  <si>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</si>
  <si>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</si>
  <si>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</si>
  <si>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</si>
  <si>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</si>
  <si>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</si>
  <si>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</si>
  <si>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</si>
  <si>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</si>
  <si>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</si>
  <si>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</si>
  <si>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</si>
  <si>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</si>
  <si>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</si>
  <si>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</si>
  <si>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</si>
  <si>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</si>
  <si>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</si>
  <si>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</si>
  <si>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</si>
  <si>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</si>
  <si>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</si>
  <si>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</si>
  <si>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</si>
  <si>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</si>
  <si>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</si>
  <si>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</si>
  <si>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</si>
  <si>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</si>
  <si>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</si>
  <si>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</si>
  <si>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</si>
  <si>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</si>
  <si>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</si>
  <si>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</si>
  <si>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</si>
  <si>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</si>
  <si>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</si>
  <si>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</si>
  <si>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</si>
  <si>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</si>
  <si>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</si>
  <si>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</si>
  <si>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</si>
  <si>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</si>
  <si>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</si>
  <si>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</si>
  <si>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</si>
  <si>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</si>
  <si>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</si>
  <si>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</si>
  <si>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</si>
  <si>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</si>
  <si>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</si>
  <si>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</si>
  <si>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</si>
  <si>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</si>
  <si>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</si>
  <si>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</si>
  <si>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</si>
  <si>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</si>
  <si>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</si>
  <si>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</si>
  <si>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</si>
  <si>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</si>
  <si>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</si>
  <si>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</si>
  <si>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</si>
  <si>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</si>
  <si>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</si>
  <si>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</si>
  <si>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</si>
  <si>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</si>
  <si>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</si>
  <si>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</si>
  <si>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</si>
  <si>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</si>
  <si>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</si>
  <si>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</si>
  <si>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</si>
  <si>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</si>
  <si>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</si>
  <si>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</si>
  <si>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</si>
  <si>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</si>
  <si>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</si>
  <si>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</si>
  <si>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</si>
  <si>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</si>
  <si>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</si>
  <si>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</si>
  <si>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</si>
  <si>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</si>
  <si>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</si>
  <si>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</si>
  <si>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</si>
  <si>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</si>
  <si>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</si>
  <si>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</si>
  <si>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</si>
  <si>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</si>
  <si>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</si>
  <si>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</si>
  <si>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</si>
  <si>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</si>
  <si>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</si>
  <si>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</si>
  <si>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</si>
  <si>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</si>
  <si>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</si>
  <si>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</si>
  <si>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</si>
  <si>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</si>
  <si>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</si>
  <si>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</si>
  <si>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</si>
  <si>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</si>
  <si>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</si>
  <si>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</si>
  <si>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</si>
  <si>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</si>
  <si>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</si>
  <si>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</si>
  <si>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</si>
  <si>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</si>
  <si>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</si>
  <si>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</si>
  <si>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</si>
  <si>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</si>
  <si>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</si>
  <si>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</si>
  <si>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</si>
  <si>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</si>
  <si>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</si>
  <si>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</si>
  <si>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</si>
  <si>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</si>
  <si>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</si>
  <si>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</si>
  <si>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</si>
  <si>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</si>
  <si>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</si>
  <si>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</si>
  <si>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</si>
  <si>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</si>
  <si>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</si>
  <si>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</si>
  <si>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</si>
  <si>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</si>
  <si>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</si>
  <si>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</si>
  <si>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</si>
  <si>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</si>
  <si>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</si>
  <si>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</si>
  <si>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</si>
  <si>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</si>
  <si>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</si>
  <si>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</si>
  <si>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</si>
  <si>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</si>
  <si>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</si>
  <si>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</si>
  <si>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</si>
  <si>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</si>
  <si>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</si>
  <si>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</si>
  <si>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</si>
  <si>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</si>
  <si>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</si>
  <si>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</si>
  <si>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</si>
  <si>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</si>
  <si>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</si>
  <si>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</si>
  <si>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</si>
  <si>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</si>
  <si>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</si>
  <si>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</si>
  <si>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</si>
  <si>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</si>
  <si>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</si>
  <si>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</si>
  <si>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</si>
  <si>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</si>
  <si>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</si>
  <si>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</si>
  <si>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</si>
  <si>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</si>
  <si>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</si>
  <si>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</si>
  <si>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</si>
  <si>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</si>
  <si>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</si>
  <si>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</si>
  <si>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</si>
  <si>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</si>
  <si>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</si>
  <si>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</si>
  <si>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</si>
  <si>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</si>
  <si>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</si>
  <si>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</si>
  <si>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</si>
  <si>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</si>
  <si>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</si>
  <si>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</si>
  <si>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</si>
  <si>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</si>
  <si>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</si>
  <si>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</si>
  <si>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</si>
  <si>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</si>
  <si>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</si>
  <si>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</si>
  <si>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</si>
  <si>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</si>
  <si>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</si>
  <si>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</si>
  <si>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</si>
  <si>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</si>
  <si>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</si>
  <si>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</si>
  <si>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</si>
  <si>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</si>
  <si>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</si>
  <si>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</si>
  <si>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</si>
  <si>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</si>
  <si>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</si>
  <si>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</si>
  <si>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</si>
  <si>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</si>
  <si>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</si>
  <si>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</si>
  <si>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</si>
  <si>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</si>
  <si>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</si>
  <si>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</si>
  <si>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</si>
  <si>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</si>
  <si>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</si>
  <si>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</si>
  <si>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</si>
  <si>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</si>
  <si>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</si>
  <si>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</si>
  <si>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</si>
  <si>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</si>
  <si>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</si>
  <si>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</si>
  <si>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</si>
  <si>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</si>
  <si>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</si>
  <si>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</si>
  <si>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</si>
  <si>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</si>
  <si>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</si>
  <si>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</si>
  <si>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</si>
  <si>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</si>
  <si>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</si>
  <si>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</si>
  <si>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</si>
  <si>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</si>
  <si>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</si>
  <si>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</si>
  <si>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</si>
  <si>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</si>
  <si>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</si>
  <si>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</si>
  <si>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</si>
  <si>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</si>
  <si>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</si>
  <si>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</si>
  <si>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</si>
  <si>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</si>
  <si>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</si>
  <si>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</si>
  <si>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</si>
  <si>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</si>
  <si>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</si>
  <si>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</si>
  <si>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</si>
  <si>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</si>
  <si>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</si>
  <si>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</si>
  <si>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</si>
  <si>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</si>
  <si>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</si>
  <si>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</si>
  <si>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</si>
  <si>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</si>
  <si>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</si>
  <si>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</si>
  <si>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</si>
  <si>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</si>
  <si>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</si>
  <si>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</si>
  <si>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</si>
  <si>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</si>
  <si>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</si>
  <si>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</si>
  <si>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</si>
  <si>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</si>
  <si>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</si>
  <si>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</si>
  <si>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</si>
  <si>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</si>
  <si>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</si>
  <si>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</si>
  <si>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</si>
  <si>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</si>
  <si>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</si>
  <si>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</si>
  <si>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</si>
  <si>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</si>
  <si>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</si>
  <si>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</si>
  <si>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</si>
  <si>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</si>
  <si>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</si>
  <si>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</si>
  <si>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</si>
  <si>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</si>
  <si>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</si>
  <si>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</si>
  <si>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</si>
  <si>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</si>
  <si>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</si>
  <si>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</si>
  <si>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</si>
  <si>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</si>
  <si>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</si>
  <si>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</si>
  <si>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</si>
  <si>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</si>
  <si>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</si>
  <si>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</si>
  <si>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</si>
  <si>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</si>
  <si>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</si>
  <si>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</si>
  <si>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</si>
  <si>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</si>
  <si>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</si>
  <si>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</si>
  <si>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</si>
  <si>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</si>
  <si>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</si>
  <si>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</si>
  <si>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</si>
  <si>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</si>
  <si>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</si>
  <si>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</si>
  <si>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</si>
  <si>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</si>
  <si>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</si>
  <si>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</si>
  <si>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</si>
  <si>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</si>
  <si>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</si>
  <si>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</si>
  <si>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</si>
  <si>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</si>
  <si>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</si>
  <si>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</si>
  <si>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</si>
  <si>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</si>
  <si>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</si>
  <si>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</si>
  <si>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</si>
  <si>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</si>
  <si>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</si>
  <si>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</si>
  <si>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</si>
  <si>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</si>
  <si>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</si>
  <si>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</si>
  <si>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</si>
  <si>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</si>
  <si>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</si>
  <si>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</si>
  <si>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</si>
  <si>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</si>
  <si>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</si>
  <si>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</si>
  <si>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</si>
  <si>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</si>
  <si>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</si>
  <si>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</si>
  <si>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</si>
  <si>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</si>
  <si>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</si>
  <si>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</si>
  <si>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</si>
  <si>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</si>
  <si>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</si>
  <si>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</si>
  <si>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</si>
  <si>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</si>
  <si>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</si>
  <si>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</si>
  <si>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</si>
  <si>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</si>
  <si>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</si>
  <si>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</si>
  <si>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</si>
  <si>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</si>
  <si>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</si>
  <si>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</si>
  <si>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</si>
  <si>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</si>
  <si>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</si>
  <si>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</si>
  <si>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</si>
  <si>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</si>
  <si>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</si>
  <si>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</si>
  <si>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</si>
  <si>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</si>
  <si>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</si>
  <si>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</si>
  <si>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</si>
  <si>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</si>
  <si>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</si>
  <si>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</si>
  <si>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</si>
  <si>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</si>
  <si>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</si>
  <si>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</si>
  <si>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</si>
  <si>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</si>
  <si>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</si>
  <si>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</si>
  <si>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</si>
  <si>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</si>
  <si>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</si>
  <si>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</si>
  <si>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</si>
  <si>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</si>
  <si>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</si>
  <si>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</si>
  <si>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</si>
  <si>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</si>
  <si>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</si>
  <si>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</si>
  <si>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</si>
  <si>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</si>
  <si>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</si>
  <si>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</si>
  <si>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</si>
  <si>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</si>
  <si>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</si>
  <si>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</si>
  <si>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</si>
  <si>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</si>
  <si>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</si>
  <si>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</si>
  <si>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</si>
  <si>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</si>
  <si>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</si>
  <si>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</si>
  <si>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</si>
  <si>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</si>
  <si>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</si>
  <si>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</si>
  <si>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</si>
  <si>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</si>
  <si>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</si>
  <si>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</si>
  <si>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</si>
  <si>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</si>
  <si>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</si>
  <si>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</si>
  <si>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</si>
  <si>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</si>
  <si>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</si>
  <si>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</si>
  <si>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</si>
  <si>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</si>
  <si>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</si>
  <si>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</si>
  <si>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</si>
  <si>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</si>
  <si>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</si>
  <si>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</si>
  <si>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</si>
  <si>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</si>
  <si>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</si>
  <si>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</si>
  <si>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</si>
  <si>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</si>
  <si>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</si>
  <si>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</si>
  <si>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</si>
  <si>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</si>
  <si>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</si>
  <si>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</si>
  <si>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</si>
  <si>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</si>
  <si>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</si>
  <si>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</si>
  <si>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</si>
  <si>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</si>
  <si>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</si>
  <si>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</si>
  <si>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</si>
  <si>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</si>
  <si>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</si>
  <si>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</si>
  <si>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</si>
  <si>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</si>
  <si>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</si>
  <si>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</si>
  <si>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</si>
  <si>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</si>
  <si>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</si>
  <si>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</si>
  <si>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</si>
  <si>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</si>
  <si>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</si>
  <si>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</si>
  <si>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</si>
  <si>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</si>
  <si>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</si>
  <si>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</si>
  <si>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</si>
  <si>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</si>
  <si>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</si>
  <si>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</si>
  <si>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</si>
  <si>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</si>
  <si>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</si>
  <si>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</si>
  <si>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</si>
  <si>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</si>
  <si>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</si>
  <si>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</si>
  <si>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</si>
  <si>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</si>
  <si>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</si>
  <si>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</si>
  <si>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</si>
  <si>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</si>
  <si>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</si>
  <si>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</si>
  <si>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</si>
  <si>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</si>
  <si>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</si>
  <si>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</si>
  <si>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</si>
  <si>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</si>
  <si>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</si>
  <si>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</si>
  <si>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</si>
  <si>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</si>
  <si>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</si>
  <si>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</si>
  <si>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</si>
  <si>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</si>
  <si>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</si>
  <si>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</si>
  <si>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</si>
  <si>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</si>
  <si>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</si>
  <si>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</si>
  <si>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</si>
  <si>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</si>
  <si>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</si>
  <si>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</si>
  <si>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</si>
  <si>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</si>
  <si>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</si>
  <si>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</si>
  <si>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</si>
  <si>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</si>
  <si>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</si>
  <si>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</si>
  <si>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</si>
  <si>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</si>
  <si>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</si>
  <si>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</si>
  <si>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</si>
  <si>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</si>
  <si>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</si>
  <si>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</si>
  <si>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</si>
  <si>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</si>
  <si>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</si>
  <si>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</si>
  <si>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</si>
  <si>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</si>
  <si>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</si>
  <si>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</si>
  <si>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</si>
  <si>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</si>
  <si>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</si>
  <si>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</si>
  <si>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</si>
  <si>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</si>
  <si>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</si>
  <si>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</si>
  <si>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</si>
  <si>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</si>
  <si>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</si>
  <si>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</si>
  <si>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</si>
  <si>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</si>
  <si>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</si>
  <si>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</si>
  <si>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</si>
  <si>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</si>
  <si>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</si>
  <si>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</si>
  <si>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</si>
  <si>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</si>
  <si>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</si>
  <si>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</si>
  <si>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</si>
  <si>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</si>
  <si>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</si>
  <si>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</si>
  <si>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</si>
  <si>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</si>
  <si>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</si>
  <si>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</si>
  <si>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</si>
  <si>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</si>
  <si>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</si>
  <si>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</si>
  <si>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</si>
  <si>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</si>
  <si>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</si>
  <si>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</si>
  <si>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</si>
  <si>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</si>
  <si>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</si>
  <si>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</si>
  <si>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</si>
  <si>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</si>
  <si>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</si>
  <si>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</si>
  <si>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</si>
  <si>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</si>
  <si>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</si>
  <si>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</si>
  <si>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</si>
  <si>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</si>
  <si>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</si>
  <si>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</si>
  <si>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</si>
  <si>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</si>
  <si>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</si>
  <si>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</si>
  <si>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</si>
  <si>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</si>
  <si>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</si>
  <si>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</si>
  <si>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</si>
  <si>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</si>
  <si>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</si>
  <si>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</si>
  <si>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</si>
  <si>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</si>
  <si>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</si>
  <si>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</si>
  <si>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</si>
  <si>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</si>
  <si>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</si>
  <si>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</si>
  <si>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</si>
  <si>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</si>
  <si>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</si>
  <si>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</si>
  <si>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</si>
  <si>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</si>
  <si>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</si>
  <si>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</si>
  <si>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</si>
  <si>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</si>
  <si>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</si>
  <si>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</si>
  <si>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</si>
  <si>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</si>
  <si>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</si>
  <si>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</si>
  <si>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</si>
  <si>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</si>
  <si>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</si>
  <si>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</si>
  <si>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</si>
  <si>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</si>
  <si>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</si>
  <si>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</si>
  <si>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</si>
  <si>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</si>
  <si>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</si>
  <si>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</si>
  <si>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</si>
  <si>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</si>
  <si>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</si>
  <si>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</si>
  <si>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</si>
  <si>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</si>
  <si>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</si>
  <si>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</si>
  <si>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</si>
  <si>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</si>
  <si>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</si>
  <si>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</si>
  <si>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</si>
  <si>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</si>
  <si>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</si>
  <si>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</si>
  <si>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</si>
  <si>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</si>
  <si>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</si>
  <si>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</si>
  <si>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</si>
  <si>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</si>
  <si>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</si>
  <si>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</si>
  <si>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</si>
  <si>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</si>
  <si>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</si>
  <si>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</si>
  <si>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</si>
  <si>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</si>
  <si>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</si>
  <si>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</si>
  <si>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</si>
  <si>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</si>
  <si>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</si>
  <si>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</si>
  <si>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</si>
  <si>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</si>
  <si>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</si>
  <si>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</si>
  <si>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</si>
  <si>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</si>
  <si>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</si>
  <si>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</si>
  <si>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</si>
  <si>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</si>
  <si>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</si>
  <si>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</si>
  <si>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</si>
  <si>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</si>
  <si>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</si>
  <si>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</si>
  <si>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</si>
  <si>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</si>
  <si>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</si>
  <si>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</si>
  <si>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</si>
  <si>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</si>
  <si>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</si>
  <si>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</si>
  <si>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</si>
  <si>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</si>
  <si>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</si>
  <si>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</si>
  <si>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</si>
  <si>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</si>
  <si>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</si>
  <si>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</si>
  <si>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</si>
  <si>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</si>
  <si>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</si>
  <si>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</si>
  <si>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</si>
  <si>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</si>
  <si>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</si>
  <si>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</si>
  <si>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</si>
  <si>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</si>
  <si>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</si>
  <si>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</si>
  <si>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</si>
  <si>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</si>
  <si>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</si>
  <si>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</si>
  <si>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</si>
  <si>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</si>
  <si>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</si>
  <si>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</si>
  <si>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</si>
  <si>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</si>
  <si>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</si>
  <si>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</si>
  <si>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</si>
  <si>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</si>
  <si>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</si>
  <si>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</si>
  <si>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</si>
  <si>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</si>
  <si>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</si>
  <si>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</si>
  <si>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</si>
  <si>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</si>
  <si>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</si>
  <si>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</si>
  <si>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</si>
  <si>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</si>
  <si>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</si>
  <si>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</si>
  <si>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</si>
  <si>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</si>
  <si>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</si>
  <si>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</si>
  <si>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</si>
  <si>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</si>
  <si>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</si>
  <si>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</si>
  <si>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</si>
  <si>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</si>
  <si>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</si>
  <si>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</si>
  <si>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</si>
  <si>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</si>
  <si>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</si>
  <si>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</si>
  <si>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</si>
  <si>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</si>
  <si>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</si>
  <si>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</si>
  <si>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</si>
  <si>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</si>
  <si>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</si>
  <si>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</si>
  <si>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</si>
  <si>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</si>
  <si>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</si>
  <si>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</si>
  <si>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</si>
  <si>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</si>
  <si>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</si>
  <si>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</si>
  <si>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</si>
  <si>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</si>
  <si>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</si>
  <si>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</si>
  <si>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</si>
  <si>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</si>
  <si>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</si>
  <si>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</si>
  <si>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</si>
  <si>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</si>
  <si>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</si>
  <si>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</si>
  <si>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</si>
  <si>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</si>
  <si>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</si>
  <si>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</si>
  <si>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</si>
  <si>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</si>
  <si>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</si>
  <si>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</si>
  <si>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</si>
  <si>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</si>
  <si>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</si>
  <si>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</si>
  <si>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</si>
  <si>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</si>
  <si>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</si>
  <si>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</si>
  <si>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</si>
  <si>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</si>
  <si>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</si>
  <si>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</si>
  <si>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</si>
  <si>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</si>
  <si>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</si>
  <si>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</si>
  <si>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</si>
  <si>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</si>
  <si>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</si>
  <si>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</si>
  <si>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</si>
  <si>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</si>
  <si>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</si>
  <si>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</si>
  <si>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</si>
  <si>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</si>
  <si>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</si>
  <si>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</si>
  <si>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</si>
  <si>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</si>
  <si>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</si>
  <si>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</si>
  <si>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</si>
  <si>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</si>
  <si>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</si>
  <si>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</si>
  <si>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</si>
  <si>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</si>
  <si>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</si>
  <si>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</si>
  <si>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</si>
  <si>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</si>
  <si>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</si>
  <si>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</si>
  <si>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</si>
  <si>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</si>
  <si>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</si>
  <si>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</si>
  <si>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</si>
  <si>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</si>
  <si>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</si>
  <si>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</si>
  <si>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</si>
  <si>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</si>
  <si>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</si>
  <si>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</si>
  <si>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</si>
  <si>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</si>
  <si>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</si>
  <si>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</si>
  <si>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</si>
  <si>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</si>
  <si>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</si>
  <si>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</si>
  <si>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</si>
  <si>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</si>
  <si>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</si>
  <si>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</si>
  <si>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</si>
  <si>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</si>
  <si>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</si>
  <si>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</si>
  <si>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</si>
  <si>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</si>
  <si>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</si>
  <si>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</si>
  <si>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</si>
  <si>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</si>
  <si>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</si>
  <si>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</si>
  <si>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</si>
  <si>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</si>
  <si>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</si>
  <si>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</si>
  <si>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</si>
  <si>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</si>
  <si>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</si>
  <si>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</si>
  <si>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</si>
  <si>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</si>
  <si>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</si>
  <si>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</si>
  <si>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</si>
  <si>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</si>
  <si>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</si>
  <si>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</si>
  <si>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</si>
  <si>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</si>
  <si>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</si>
  <si>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</si>
  <si>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</si>
  <si>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</si>
  <si>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</si>
  <si>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</si>
  <si>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</si>
  <si>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</si>
  <si>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</si>
  <si>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</si>
  <si>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</si>
  <si>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</si>
  <si>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</si>
  <si>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</si>
  <si>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</si>
  <si>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</si>
  <si>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</si>
  <si>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</si>
  <si>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</si>
  <si>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</si>
  <si>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</si>
  <si>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</si>
  <si>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</si>
  <si>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</si>
  <si>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</si>
  <si>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</si>
  <si>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</si>
  <si>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</si>
  <si>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</si>
  <si>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</si>
  <si>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</si>
  <si>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</si>
  <si>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</si>
  <si>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</si>
  <si>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</si>
  <si>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</si>
  <si>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</si>
  <si>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</si>
  <si>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</si>
  <si>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</si>
  <si>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</si>
  <si>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</si>
  <si>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</si>
  <si>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</si>
  <si>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</si>
  <si>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</si>
  <si>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</si>
  <si>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</si>
  <si>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</si>
  <si>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</si>
  <si>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</si>
  <si>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</si>
  <si>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</si>
  <si>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</si>
  <si>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</si>
  <si>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</si>
  <si>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</si>
  <si>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</si>
  <si>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</si>
  <si>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</si>
  <si>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</si>
  <si>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</si>
  <si>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</si>
  <si>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</si>
  <si>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</si>
  <si>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</si>
  <si>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</si>
  <si>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</si>
  <si>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</si>
  <si>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</si>
  <si>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</si>
  <si>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</si>
  <si>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</si>
  <si>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</si>
  <si>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</si>
  <si>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</si>
  <si>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</si>
  <si>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</si>
  <si>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</si>
  <si>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</si>
  <si>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</si>
  <si>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</si>
  <si>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</si>
  <si>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</si>
  <si>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</si>
  <si>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</si>
  <si>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</si>
  <si>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</si>
  <si>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</si>
  <si>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</si>
  <si>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</si>
  <si>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</si>
  <si>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</si>
  <si>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</si>
  <si>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</si>
  <si>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</si>
  <si>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</si>
  <si>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</si>
  <si>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</si>
  <si>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</si>
  <si>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</si>
  <si>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</si>
  <si>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</si>
  <si>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</si>
  <si>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</si>
  <si>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</si>
  <si>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</si>
  <si>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</si>
  <si>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</si>
  <si>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</si>
  <si>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</si>
  <si>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</si>
  <si>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</si>
  <si>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</si>
  <si>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</si>
  <si>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</si>
  <si>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</si>
  <si>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</si>
  <si>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</si>
  <si>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</si>
  <si>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</si>
  <si>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</si>
  <si>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</si>
  <si>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</si>
  <si>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</si>
  <si>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</si>
  <si>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</si>
  <si>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</si>
  <si>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</si>
  <si>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</si>
  <si>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</si>
  <si>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</si>
  <si>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</si>
  <si>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</si>
  <si>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</si>
  <si>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</si>
  <si>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</si>
  <si>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</si>
  <si>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</si>
  <si>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</si>
  <si>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</si>
  <si>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</si>
  <si>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</si>
  <si>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</si>
  <si>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</si>
  <si>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</si>
  <si>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</si>
  <si>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</si>
  <si>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</si>
  <si>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</si>
  <si>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</si>
  <si>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</si>
  <si>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</si>
  <si>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</si>
  <si>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</si>
  <si>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</si>
  <si>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</si>
  <si>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</si>
  <si>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</si>
  <si>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</si>
  <si>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</si>
  <si>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</si>
  <si>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</si>
  <si>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</si>
  <si>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</si>
  <si>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</si>
  <si>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</si>
  <si>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</si>
  <si>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</si>
  <si>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</si>
  <si>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</si>
  <si>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</si>
  <si>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</si>
  <si>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</si>
  <si>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</si>
  <si>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</si>
  <si>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</si>
  <si>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</si>
  <si>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</si>
  <si>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</si>
  <si>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</si>
  <si>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</si>
  <si>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</si>
  <si>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</si>
  <si>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</si>
  <si>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</si>
  <si>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</si>
  <si>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</si>
  <si>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</si>
  <si>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</si>
  <si>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</si>
  <si>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</si>
  <si>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</si>
  <si>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</si>
  <si>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</si>
  <si>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</si>
  <si>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</si>
  <si>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</si>
  <si>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</si>
  <si>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</si>
  <si>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</si>
  <si>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</si>
  <si>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</si>
  <si>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</si>
  <si>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</si>
  <si>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</si>
  <si>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</si>
  <si>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</si>
  <si>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</si>
  <si>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</si>
  <si>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</si>
  <si>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</si>
  <si>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</si>
  <si>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</si>
  <si>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</si>
  <si>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</si>
  <si>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</si>
  <si>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</si>
  <si>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</si>
  <si>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</si>
  <si>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</si>
  <si>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</si>
  <si>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</si>
  <si>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</si>
  <si>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</si>
  <si>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</si>
  <si>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</si>
  <si>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</si>
  <si>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</si>
  <si>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</si>
  <si>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</si>
  <si>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</si>
  <si>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</si>
  <si>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</si>
  <si>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</si>
  <si>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</si>
  <si>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</si>
  <si>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</si>
  <si>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</si>
  <si>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</si>
  <si>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</si>
  <si>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</si>
  <si>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</si>
  <si>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</si>
  <si>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</si>
  <si>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</si>
  <si>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</si>
  <si>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</si>
  <si>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</si>
  <si>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</si>
  <si>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</si>
  <si>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</si>
  <si>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</si>
  <si>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</si>
  <si>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</si>
  <si>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</si>
  <si>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</si>
  <si>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</si>
  <si>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</si>
  <si>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</si>
  <si>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</si>
  <si>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</si>
  <si>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</si>
  <si>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</si>
  <si>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</si>
  <si>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</si>
  <si>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</si>
  <si>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</si>
  <si>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</si>
  <si>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</si>
  <si>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</si>
  <si>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</si>
  <si>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</si>
  <si>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</si>
  <si>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</si>
  <si>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</si>
  <si>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</si>
  <si>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</si>
  <si>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</si>
  <si>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</si>
  <si>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</si>
  <si>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</si>
  <si>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</si>
  <si>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</si>
  <si>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</si>
  <si>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</si>
  <si>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</si>
  <si>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</si>
  <si>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</si>
  <si>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</si>
  <si>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</si>
  <si>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</si>
  <si>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</si>
  <si>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</si>
  <si>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</si>
  <si>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</si>
  <si>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</si>
  <si>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</si>
  <si>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</si>
  <si>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</si>
  <si>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</si>
  <si>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</si>
  <si>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</si>
  <si>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</si>
  <si>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</si>
  <si>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</si>
  <si>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</si>
  <si>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</si>
  <si>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</si>
  <si>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</si>
  <si>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</si>
  <si>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</si>
  <si>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</si>
  <si>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</si>
  <si>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</si>
  <si>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</si>
  <si>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</si>
  <si>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</si>
  <si>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</si>
  <si>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</si>
  <si>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</si>
  <si>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</si>
  <si>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</si>
  <si>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</si>
  <si>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</si>
  <si>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</si>
  <si>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</si>
  <si>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</si>
  <si>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</si>
  <si>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</si>
  <si>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</si>
  <si>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</si>
  <si>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</si>
  <si>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</si>
  <si>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</si>
  <si>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</si>
  <si>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</si>
  <si>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</si>
  <si>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</si>
  <si>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</si>
  <si>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</si>
  <si>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</si>
  <si>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</si>
  <si>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</si>
  <si>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</si>
  <si>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</si>
  <si>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</si>
  <si>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</si>
  <si>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</si>
  <si>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</si>
  <si>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</si>
  <si>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</si>
  <si>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</si>
  <si>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</si>
  <si>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</si>
  <si>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</si>
  <si>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</si>
  <si>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</si>
  <si>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</si>
  <si>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</si>
  <si>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</si>
  <si>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</si>
  <si>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</si>
  <si>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</si>
  <si>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</si>
  <si>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</si>
  <si>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</si>
  <si>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</si>
  <si>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</si>
  <si>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</si>
  <si>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</si>
  <si>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</si>
  <si>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</si>
  <si>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</si>
  <si>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</si>
  <si>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</si>
  <si>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</si>
  <si>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</si>
  <si>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</si>
  <si>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</si>
  <si>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</si>
  <si>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</si>
  <si>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</si>
  <si>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</si>
  <si>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</si>
  <si>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</si>
  <si>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</si>
  <si>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</si>
  <si>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</si>
  <si>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</si>
  <si>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</si>
  <si>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</si>
  <si>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</si>
  <si>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</si>
  <si>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</si>
  <si>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</si>
  <si>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</si>
  <si>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</si>
  <si>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</si>
  <si>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</si>
  <si>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</si>
  <si>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</si>
  <si>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</si>
  <si>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</si>
  <si>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</si>
  <si>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</si>
  <si>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</si>
  <si>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</si>
  <si>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</si>
  <si>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</si>
  <si>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</si>
  <si>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</si>
  <si>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</si>
  <si>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</si>
  <si>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</si>
  <si>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</si>
  <si>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</si>
  <si>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</si>
  <si>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</si>
  <si>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</si>
  <si>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</si>
  <si>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</si>
  <si>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</si>
  <si>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</si>
  <si>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</si>
  <si>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</si>
  <si>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</si>
  <si>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</si>
  <si>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</si>
  <si>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</si>
  <si>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</si>
  <si>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</si>
  <si>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</si>
  <si>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</si>
  <si>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</si>
  <si>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</si>
  <si>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</si>
  <si>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</si>
  <si>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</si>
  <si>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</si>
  <si>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</si>
  <si>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</si>
  <si>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</si>
  <si>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</si>
  <si>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</si>
  <si>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</si>
  <si>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</si>
  <si>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</si>
  <si>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</si>
  <si>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</si>
  <si>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</si>
  <si>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</si>
  <si>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</si>
  <si>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</si>
  <si>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</si>
  <si>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</si>
  <si>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</si>
  <si>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</si>
  <si>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</si>
  <si>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</si>
  <si>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</si>
  <si>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</si>
  <si>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</si>
  <si>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</si>
  <si>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</si>
  <si>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</si>
  <si>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</si>
  <si>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</si>
  <si>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</si>
  <si>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</si>
  <si>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</si>
  <si>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</si>
  <si>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</si>
  <si>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</si>
  <si>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</si>
  <si>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</si>
  <si>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</si>
  <si>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</si>
  <si>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</si>
  <si>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</si>
  <si>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</si>
  <si>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</si>
  <si>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</si>
  <si>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</si>
  <si>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</si>
  <si>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</si>
  <si>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</si>
  <si>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</si>
  <si>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</si>
  <si>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</si>
  <si>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</si>
  <si>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</si>
  <si>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</si>
  <si>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</si>
  <si>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</si>
  <si>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</si>
  <si>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</si>
  <si>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</si>
  <si>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</si>
  <si>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</si>
  <si>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</si>
  <si>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</si>
  <si>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</si>
  <si>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</si>
  <si>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</si>
  <si>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</si>
  <si>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</si>
  <si>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</si>
  <si>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</si>
  <si>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</si>
  <si>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</si>
  <si>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</si>
  <si>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</si>
  <si>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</si>
  <si>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</si>
  <si>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</si>
  <si>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</si>
  <si>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</si>
  <si>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</si>
  <si>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</si>
  <si>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</si>
  <si>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</si>
  <si>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</si>
  <si>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</si>
  <si>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</si>
  <si>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</si>
  <si>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</si>
  <si>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</si>
  <si>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</si>
  <si>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</si>
  <si>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</si>
  <si>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</si>
  <si>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</si>
  <si>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</si>
  <si>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</si>
  <si>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</si>
  <si>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</si>
  <si>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</si>
  <si>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</si>
  <si>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</si>
  <si>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</si>
  <si>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</si>
  <si>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</si>
  <si>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</si>
  <si>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</si>
  <si>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</si>
  <si>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</si>
  <si>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</si>
  <si>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</si>
  <si>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</si>
  <si>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</si>
  <si>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</si>
  <si>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</si>
  <si>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</si>
  <si>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</si>
  <si>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</si>
  <si>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</si>
  <si>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</si>
  <si>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</si>
  <si>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</si>
  <si>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</si>
  <si>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</si>
  <si>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</si>
  <si>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</si>
  <si>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</si>
  <si>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</si>
  <si>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</si>
  <si>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</si>
  <si>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</si>
  <si>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</si>
  <si>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</si>
  <si>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</si>
  <si>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</si>
  <si>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</si>
  <si>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</si>
  <si>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</si>
  <si>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</si>
  <si>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</si>
  <si>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</si>
  <si>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</si>
  <si>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</si>
  <si>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</si>
  <si>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</si>
  <si>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</si>
  <si>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</si>
  <si>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</si>
  <si>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</si>
  <si>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</si>
  <si>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</si>
  <si>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</si>
  <si>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</si>
  <si>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</si>
  <si>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</si>
  <si>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</si>
  <si>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</si>
  <si>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</si>
  <si>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</si>
  <si>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</si>
  <si>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</si>
  <si>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</si>
  <si>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</si>
  <si>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</si>
  <si>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</si>
  <si>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</si>
  <si>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</si>
  <si>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</si>
  <si>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</si>
  <si>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</si>
  <si>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</si>
  <si>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</si>
  <si>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</si>
  <si>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</si>
  <si>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</si>
  <si>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</si>
  <si>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</si>
  <si>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</si>
  <si>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</si>
  <si>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</si>
  <si>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</si>
  <si>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</si>
  <si>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</si>
  <si>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</si>
  <si>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</si>
  <si>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</si>
  <si>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</si>
  <si>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</si>
  <si>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</si>
  <si>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</si>
  <si>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</si>
  <si>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</si>
  <si>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</si>
  <si>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</si>
  <si>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</si>
  <si>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</si>
  <si>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</si>
  <si>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</si>
  <si>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</si>
  <si>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</si>
  <si>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</si>
  <si>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</si>
  <si>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</si>
  <si>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</si>
  <si>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</si>
  <si>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</si>
  <si>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</si>
  <si>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</si>
  <si>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</si>
  <si>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</si>
  <si>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</si>
  <si>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</si>
  <si>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</si>
  <si>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</si>
  <si>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</si>
  <si>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</si>
  <si>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</si>
  <si>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</si>
  <si>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</si>
  <si>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</si>
  <si>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</si>
  <si>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</si>
  <si>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</si>
  <si>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</si>
  <si>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</si>
  <si>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</si>
  <si>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</si>
  <si>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</si>
  <si>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</si>
  <si>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</si>
  <si>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</si>
  <si>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</si>
  <si>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</si>
  <si>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</si>
  <si>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</si>
  <si>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</si>
  <si>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</si>
  <si>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</si>
  <si>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</si>
  <si>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</si>
  <si>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</si>
  <si>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</si>
  <si>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</si>
  <si>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</si>
  <si>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</si>
  <si>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</si>
  <si>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</si>
  <si>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</si>
  <si>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</si>
  <si>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</si>
  <si>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</si>
  <si>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</si>
  <si>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</si>
  <si>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</si>
  <si>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</si>
  <si>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</si>
  <si>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</si>
  <si>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</si>
  <si>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</si>
  <si>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</si>
  <si>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</si>
  <si>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</si>
  <si>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</si>
  <si>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</si>
  <si>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</si>
  <si>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</si>
  <si>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</si>
  <si>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</si>
  <si>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</si>
  <si>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</si>
  <si>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</si>
  <si>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</si>
  <si>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</si>
  <si>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</si>
  <si>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</si>
  <si>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</si>
  <si>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</si>
  <si>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</si>
  <si>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</si>
  <si>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</si>
  <si>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</si>
  <si>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</si>
  <si>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</si>
  <si>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</si>
  <si>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</si>
  <si>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</si>
  <si>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</si>
  <si>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</si>
  <si>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</si>
  <si>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</si>
  <si>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</si>
  <si>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</si>
  <si>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</si>
  <si>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</si>
  <si>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</si>
  <si>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</si>
  <si>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</si>
  <si>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</si>
  <si>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</si>
  <si>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</si>
  <si>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</si>
  <si>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</si>
  <si>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</si>
  <si>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</si>
  <si>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</si>
  <si>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</si>
  <si>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</si>
  <si>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</si>
  <si>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</si>
  <si>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</si>
  <si>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</si>
  <si>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</si>
  <si>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</si>
  <si>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</si>
  <si>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</si>
  <si>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</si>
  <si>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</si>
  <si>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</si>
  <si>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</si>
  <si>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</si>
  <si>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</si>
  <si>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</si>
  <si>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</si>
  <si>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</si>
  <si>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</si>
  <si>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</si>
  <si>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</si>
  <si>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</si>
  <si>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</si>
  <si>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</si>
  <si>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</si>
  <si>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</si>
  <si>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</si>
  <si>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</si>
  <si>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</si>
  <si>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</si>
  <si>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</si>
  <si>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</si>
  <si>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</si>
  <si>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</si>
  <si>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</si>
  <si>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</si>
  <si>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</si>
  <si>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</si>
  <si>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</si>
  <si>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</si>
  <si>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</si>
  <si>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</si>
  <si>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</si>
  <si>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</si>
  <si>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</si>
  <si>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</si>
  <si>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</si>
  <si>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</si>
  <si>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</si>
  <si>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</si>
  <si>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</si>
  <si>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</si>
  <si>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</si>
  <si>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</si>
  <si>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</si>
  <si>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</si>
  <si>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</si>
  <si>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</si>
  <si>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</si>
  <si>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</si>
  <si>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</si>
  <si>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</si>
  <si>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</si>
  <si>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</si>
  <si>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</si>
  <si>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</si>
  <si>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</si>
  <si>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</si>
  <si>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</si>
  <si>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</si>
  <si>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</si>
  <si>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</si>
  <si>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</si>
  <si>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</si>
  <si>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</si>
  <si>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</si>
  <si>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</si>
  <si>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</si>
  <si>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</si>
  <si>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</si>
  <si>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</si>
  <si>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</si>
  <si>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</si>
  <si>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</si>
  <si>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</si>
  <si>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</si>
  <si>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</si>
  <si>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</si>
  <si>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</si>
  <si>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</si>
  <si>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</si>
  <si>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</si>
  <si>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</si>
  <si>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</si>
  <si>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</si>
  <si>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</si>
  <si>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</si>
  <si>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</si>
  <si>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</si>
  <si>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</si>
  <si>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</si>
  <si>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</si>
  <si>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</si>
  <si>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</si>
  <si>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</si>
  <si>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</si>
  <si>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</si>
  <si>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</si>
  <si>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</si>
  <si>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</si>
  <si>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</si>
  <si>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</si>
  <si>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</si>
  <si>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</si>
  <si>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</si>
  <si>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</si>
  <si>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</si>
  <si>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</si>
  <si>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</si>
  <si>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</si>
  <si>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</si>
  <si>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</si>
  <si>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</si>
  <si>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</si>
  <si>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</si>
  <si>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</si>
  <si>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</si>
  <si>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</si>
  <si>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</si>
  <si>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</si>
  <si>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</si>
  <si>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</si>
  <si>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</si>
  <si>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</si>
  <si>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</si>
  <si>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</si>
  <si>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</si>
  <si>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</si>
  <si>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</si>
  <si>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</si>
  <si>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</si>
  <si>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</si>
  <si>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</si>
  <si>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</si>
  <si>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</si>
  <si>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</si>
  <si>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</si>
  <si>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</si>
  <si>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</si>
  <si>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</si>
  <si>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</si>
  <si>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</si>
  <si>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</si>
  <si>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</si>
  <si>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</si>
  <si>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</si>
  <si>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</si>
  <si>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</si>
  <si>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</si>
  <si>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</si>
  <si>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</si>
  <si>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</si>
  <si>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</si>
  <si>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</si>
  <si>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</si>
  <si>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</si>
  <si>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</si>
  <si>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</si>
  <si>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</si>
  <si>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</si>
  <si>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</si>
  <si>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</si>
  <si>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</si>
  <si>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</si>
  <si>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</si>
  <si>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</si>
  <si>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</si>
  <si>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</si>
  <si>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</si>
  <si>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</si>
  <si>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</si>
  <si>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</si>
  <si>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</si>
  <si>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</si>
  <si>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</si>
  <si>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</si>
  <si>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</si>
  <si>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</si>
  <si>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</si>
  <si>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</si>
  <si>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</si>
  <si>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</si>
  <si>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</si>
  <si>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</si>
  <si>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</si>
  <si>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</si>
  <si>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</si>
  <si>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</si>
  <si>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</si>
  <si>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</si>
  <si>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</si>
  <si>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</si>
  <si>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</si>
  <si>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</si>
  <si>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</si>
  <si>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</si>
  <si>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</si>
  <si>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</si>
  <si>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</si>
  <si>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</si>
  <si>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</si>
  <si>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</si>
  <si>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</si>
  <si>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</si>
  <si>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</si>
  <si>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</si>
  <si>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</si>
  <si>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</si>
  <si>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</si>
  <si>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</si>
  <si>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</si>
  <si>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</si>
  <si>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</si>
  <si>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</si>
  <si>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</si>
  <si>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</si>
  <si>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</si>
  <si>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</si>
  <si>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</si>
  <si>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</si>
  <si>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</si>
  <si>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</si>
  <si>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</si>
  <si>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</si>
  <si>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</si>
  <si>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</si>
  <si>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</si>
  <si>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</si>
  <si>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</si>
  <si>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</si>
  <si>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</si>
  <si>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</si>
  <si>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</si>
  <si>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</si>
  <si>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</si>
  <si>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</si>
  <si>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</si>
  <si>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</si>
  <si>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</si>
  <si>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</si>
  <si>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</si>
  <si>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</si>
  <si>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</si>
  <si>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</si>
  <si>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</si>
  <si>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</si>
  <si>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</si>
  <si>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</si>
  <si>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</si>
  <si>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</si>
  <si>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</si>
  <si>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</si>
  <si>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</si>
  <si>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</si>
  <si>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</si>
  <si>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</si>
  <si>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</si>
  <si>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</si>
  <si>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</si>
  <si>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</si>
  <si>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</si>
  <si>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</si>
  <si>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</si>
  <si>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</si>
  <si>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</si>
  <si>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</si>
  <si>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</si>
  <si>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</si>
  <si>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</si>
  <si>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</si>
  <si>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</si>
  <si>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</si>
  <si>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</si>
  <si>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</si>
  <si>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</si>
  <si>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</si>
  <si>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</si>
  <si>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</si>
  <si>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</si>
  <si>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</si>
  <si>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</si>
  <si>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</si>
  <si>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</si>
  <si>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</si>
  <si>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</si>
  <si>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</si>
  <si>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</si>
  <si>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</si>
  <si>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</si>
  <si>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</si>
  <si>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</si>
  <si>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</si>
  <si>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</si>
  <si>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</si>
  <si>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</si>
  <si>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</si>
  <si>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</si>
  <si>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</si>
  <si>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</si>
  <si>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</si>
  <si>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</si>
  <si>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</si>
  <si>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</si>
  <si>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</si>
  <si>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</si>
  <si>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</si>
  <si>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</si>
  <si>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</si>
  <si>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</si>
  <si>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</si>
  <si>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</si>
  <si>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</si>
  <si>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</si>
  <si>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</si>
  <si>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</si>
  <si>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</si>
  <si>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</si>
  <si>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</si>
  <si>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</si>
  <si>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</si>
  <si>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</si>
  <si>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</si>
  <si>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</si>
  <si>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</si>
  <si>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</si>
  <si>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</si>
  <si>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</si>
  <si>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</si>
  <si>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</si>
  <si>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</si>
  <si>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</si>
  <si>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</si>
  <si>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</si>
  <si>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</si>
  <si>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</si>
  <si>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</si>
  <si>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</si>
  <si>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</si>
  <si>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</si>
  <si>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</si>
  <si>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</si>
  <si>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</si>
  <si>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</si>
  <si>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</si>
  <si>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</si>
  <si>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</si>
  <si>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</si>
  <si>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</si>
  <si>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</si>
  <si>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</si>
  <si>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</si>
  <si>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</si>
  <si>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</si>
  <si>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</si>
  <si>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</si>
  <si>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</si>
  <si>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</si>
  <si>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</si>
  <si>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</si>
  <si>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</si>
  <si>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</si>
  <si>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</si>
  <si>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</si>
  <si>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</si>
  <si>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</si>
  <si>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</si>
  <si>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</si>
  <si>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</si>
  <si>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</si>
  <si>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</si>
  <si>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</si>
  <si>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</si>
  <si>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</si>
  <si>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</si>
  <si>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</si>
  <si>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</si>
  <si>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</si>
  <si>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</si>
  <si>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</si>
  <si>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</si>
  <si>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</si>
  <si>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</si>
  <si>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</si>
  <si>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</si>
  <si>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</si>
  <si>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</si>
  <si>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</si>
  <si>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</si>
  <si>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</si>
  <si>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</si>
  <si>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</si>
  <si>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</si>
  <si>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</si>
  <si>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</si>
  <si>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</si>
  <si>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</si>
  <si>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</si>
  <si>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</si>
  <si>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</si>
  <si>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</si>
  <si>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</si>
  <si>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</si>
  <si>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</si>
  <si>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</si>
  <si>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</si>
  <si>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</si>
  <si>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</si>
  <si>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</si>
  <si>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</si>
  <si>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</si>
  <si>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</si>
  <si>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</si>
  <si>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</si>
  <si>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</si>
  <si>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</si>
  <si>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</si>
  <si>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</si>
  <si>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</si>
  <si>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</si>
  <si>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</si>
  <si>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</si>
  <si>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</si>
  <si>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</si>
  <si>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</si>
  <si>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</si>
  <si>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</si>
  <si>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</si>
  <si>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</si>
  <si>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</si>
  <si>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</si>
  <si>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</si>
  <si>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</si>
  <si>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</si>
  <si>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</si>
  <si>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</si>
  <si>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</si>
  <si>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</si>
  <si>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</si>
  <si>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</si>
  <si>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</si>
  <si>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</si>
  <si>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</si>
  <si>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</si>
  <si>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</si>
  <si>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</si>
  <si>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</si>
  <si>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</si>
  <si>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</si>
  <si>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</si>
  <si>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</si>
  <si>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</si>
  <si>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</si>
  <si>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</si>
  <si>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</si>
  <si>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</si>
  <si>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</si>
  <si>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</si>
  <si>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</si>
  <si>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</si>
  <si>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</si>
  <si>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</si>
  <si>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</si>
  <si>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</si>
  <si>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</si>
  <si>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</si>
  <si>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</si>
  <si>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</si>
  <si>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</si>
  <si>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</si>
  <si>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</si>
  <si>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</si>
  <si>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</si>
  <si>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</si>
  <si>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</si>
  <si>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</si>
  <si>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</si>
  <si>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</si>
  <si>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</si>
  <si>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</si>
  <si>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</si>
  <si>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</si>
  <si>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</si>
  <si>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</si>
  <si>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</si>
  <si>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</si>
  <si>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</si>
  <si>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</si>
  <si>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</si>
  <si>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</si>
  <si>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</si>
  <si>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</si>
  <si>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</si>
  <si>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</si>
  <si>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</si>
  <si>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</si>
  <si>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</si>
  <si>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</si>
  <si>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</si>
  <si>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</si>
  <si>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</si>
  <si>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</si>
  <si>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</si>
  <si>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</si>
  <si>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</si>
  <si>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</si>
  <si>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</si>
  <si>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</si>
  <si>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</si>
  <si>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</si>
  <si>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</si>
  <si>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</si>
  <si>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</si>
  <si>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</si>
  <si>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</si>
  <si>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</si>
  <si>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</si>
  <si>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</si>
  <si>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</si>
  <si>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</si>
  <si>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</si>
  <si>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</si>
  <si>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</si>
  <si>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</si>
  <si>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</si>
  <si>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</si>
  <si>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</si>
  <si>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</si>
  <si>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</si>
  <si>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</si>
  <si>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</si>
  <si>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</si>
  <si>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</si>
  <si>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</si>
  <si>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</si>
  <si>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</si>
  <si>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</si>
  <si>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</si>
  <si>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</si>
  <si>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</si>
  <si>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</si>
  <si>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</si>
  <si>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</si>
  <si>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</si>
  <si>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</si>
  <si>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</si>
  <si>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</si>
  <si>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</si>
  <si>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</si>
  <si>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</si>
  <si>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</si>
  <si>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</si>
  <si>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</si>
  <si>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</si>
  <si>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</si>
  <si>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</si>
  <si>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</si>
  <si>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</si>
  <si>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</si>
  <si>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</si>
  <si>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</si>
  <si>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</si>
  <si>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</si>
  <si>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</si>
  <si>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</si>
  <si>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</si>
  <si>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</si>
  <si>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</si>
  <si>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</si>
  <si>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</si>
  <si>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</si>
  <si>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</si>
  <si>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</si>
  <si>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</si>
  <si>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</si>
  <si>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</si>
  <si>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</si>
  <si>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</si>
  <si>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</si>
  <si>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</si>
  <si>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</si>
  <si>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</si>
  <si>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</si>
  <si>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</si>
  <si>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</si>
  <si>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</si>
  <si>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</si>
  <si>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</si>
  <si>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</si>
  <si>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</si>
  <si>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</si>
  <si>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</si>
  <si>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</si>
  <si>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</si>
  <si>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</si>
  <si>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</si>
  <si>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</si>
  <si>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</si>
  <si>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</si>
  <si>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</si>
  <si>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</si>
  <si>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</si>
  <si>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</si>
  <si>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</si>
  <si>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</si>
  <si>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</si>
  <si>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</si>
  <si>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</si>
  <si>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</si>
  <si>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</si>
  <si>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</si>
  <si>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</si>
  <si>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</si>
  <si>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</si>
  <si>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</si>
  <si>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</si>
  <si>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</si>
  <si>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</si>
  <si>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</si>
  <si>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</si>
  <si>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</si>
  <si>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</si>
  <si>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</si>
  <si>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</si>
  <si>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</si>
  <si>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</si>
  <si>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</si>
  <si>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</si>
  <si>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</si>
  <si>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</si>
  <si>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</si>
  <si>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</si>
  <si>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</si>
  <si>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</si>
  <si>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</si>
  <si>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</si>
  <si>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</si>
  <si>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</si>
  <si>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</si>
  <si>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</si>
  <si>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</si>
  <si>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</si>
  <si>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</si>
  <si>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</si>
  <si>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</si>
  <si>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</si>
  <si>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</si>
  <si>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</si>
  <si>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</si>
  <si>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</si>
  <si>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</si>
  <si>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</si>
  <si>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</si>
  <si>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</si>
  <si>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</si>
  <si>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</si>
  <si>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</si>
  <si>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</si>
  <si>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</si>
  <si>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</si>
  <si>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</si>
  <si>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</si>
  <si>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</si>
  <si>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</si>
  <si>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</si>
  <si>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</si>
  <si>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</si>
  <si>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</si>
  <si>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</si>
  <si>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</si>
  <si>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</si>
  <si>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</si>
  <si>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</si>
  <si>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</si>
  <si>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</si>
  <si>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</si>
  <si>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</si>
  <si>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</si>
  <si>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</si>
  <si>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</si>
  <si>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</si>
  <si>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</si>
  <si>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</si>
  <si>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</si>
  <si>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</si>
  <si>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</si>
  <si>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</si>
  <si>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</si>
  <si>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</si>
  <si>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</si>
  <si>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</si>
  <si>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</si>
  <si>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</si>
  <si>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</si>
  <si>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</si>
  <si>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</si>
  <si>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</si>
  <si>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</si>
  <si>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</si>
  <si>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</si>
  <si>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</si>
  <si>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</si>
  <si>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</si>
  <si>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</si>
  <si>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</si>
  <si>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</si>
  <si>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</si>
  <si>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</si>
  <si>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</si>
  <si>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</si>
  <si>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</si>
  <si>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</si>
  <si>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</si>
  <si>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</si>
  <si>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</si>
  <si>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</si>
  <si>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</si>
  <si>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</si>
  <si>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</si>
  <si>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</si>
  <si>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</si>
  <si>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</si>
  <si>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</si>
  <si>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</si>
  <si>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</si>
  <si>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</si>
  <si>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</si>
  <si>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</si>
  <si>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</si>
  <si>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</si>
  <si>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</si>
  <si>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</si>
  <si>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</si>
  <si>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</si>
  <si>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</si>
  <si>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</si>
  <si>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</si>
  <si>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</si>
  <si>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</si>
  <si>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</si>
  <si>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</si>
  <si>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</si>
  <si>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</si>
  <si>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</si>
  <si>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</si>
  <si>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</si>
  <si>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</si>
  <si>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</si>
  <si>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</si>
  <si>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</si>
  <si>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</si>
  <si>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</si>
  <si>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</si>
  <si>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</si>
  <si>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</si>
  <si>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</si>
  <si>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</si>
  <si>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</si>
  <si>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</si>
  <si>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</si>
  <si>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</si>
  <si>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</si>
  <si>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</si>
  <si>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</si>
  <si>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</si>
  <si>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</si>
  <si>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</si>
  <si>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</si>
  <si>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</si>
  <si>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</si>
  <si>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</si>
  <si>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</si>
  <si>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</si>
  <si>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</si>
  <si>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</si>
  <si>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</si>
  <si>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</si>
  <si>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</si>
  <si>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</si>
  <si>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</si>
  <si>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</si>
  <si>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</si>
  <si>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</si>
  <si>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</si>
  <si>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</si>
  <si>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</si>
  <si>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</si>
  <si>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</si>
  <si>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</si>
  <si>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</si>
  <si>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</si>
  <si>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</si>
  <si>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</si>
  <si>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</si>
  <si>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</si>
  <si>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</si>
  <si>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</si>
  <si>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</si>
  <si>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</si>
  <si>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</si>
  <si>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</si>
  <si>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</si>
  <si>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</si>
  <si>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</si>
  <si>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</si>
  <si>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</si>
  <si>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</si>
  <si>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</si>
  <si>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</si>
  <si>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</si>
  <si>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</si>
  <si>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</si>
  <si>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</si>
  <si>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</si>
  <si>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</si>
  <si>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</si>
  <si>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</si>
  <si>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</si>
  <si>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</si>
  <si>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</si>
  <si>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</si>
  <si>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</si>
  <si>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</si>
  <si>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</si>
  <si>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</si>
  <si>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</si>
  <si>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</si>
  <si>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</si>
  <si>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</si>
  <si>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</si>
  <si>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</si>
  <si>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</si>
  <si>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</si>
  <si>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</si>
  <si>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</si>
  <si>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</si>
  <si>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</si>
  <si>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</si>
  <si>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</si>
  <si>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</si>
  <si>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</si>
  <si>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</si>
  <si>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</si>
  <si>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</si>
  <si>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</si>
  <si>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</si>
  <si>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</si>
  <si>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</si>
  <si>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</si>
  <si>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</si>
  <si>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</si>
  <si>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</si>
  <si>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</si>
  <si>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</si>
  <si>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</si>
  <si>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</si>
  <si>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</si>
  <si>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</si>
  <si>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</si>
  <si>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</si>
  <si>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</si>
  <si>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</si>
  <si>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</si>
  <si>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</si>
  <si>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</si>
  <si>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</si>
  <si>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</si>
  <si>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</si>
  <si>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</si>
  <si>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</si>
  <si>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</si>
  <si>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</si>
  <si>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</si>
  <si>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</si>
  <si>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</si>
  <si>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</si>
  <si>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</si>
  <si>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</si>
  <si>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</si>
  <si>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</si>
  <si>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</si>
  <si>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</si>
  <si>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</si>
  <si>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</si>
  <si>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</si>
  <si>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</si>
  <si>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</si>
  <si>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</si>
  <si>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</si>
  <si>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</si>
  <si>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</si>
  <si>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</si>
  <si>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</si>
  <si>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</si>
  <si>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</si>
  <si>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</si>
  <si>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</si>
  <si>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</si>
  <si>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</si>
  <si>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</si>
  <si>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</si>
  <si>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</si>
  <si>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</si>
  <si>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</si>
  <si>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</si>
  <si>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</si>
  <si>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</si>
  <si>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</si>
  <si>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</si>
  <si>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</si>
  <si>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</si>
  <si>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</si>
  <si>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</si>
  <si>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</si>
  <si>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</si>
  <si>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</si>
  <si>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</si>
  <si>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</si>
  <si>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</si>
  <si>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</si>
  <si>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</si>
  <si>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</si>
  <si>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</si>
  <si>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</si>
  <si>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</si>
  <si>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</si>
  <si>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</si>
  <si>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</si>
  <si>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</si>
  <si>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</si>
  <si>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</si>
  <si>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</si>
  <si>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</si>
  <si>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</si>
  <si>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</si>
  <si>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</si>
  <si>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</si>
  <si>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</si>
  <si>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</si>
  <si>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</si>
  <si>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</si>
  <si>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</si>
  <si>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</si>
  <si>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</si>
  <si>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</si>
  <si>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</si>
  <si>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</si>
  <si>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</si>
  <si>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</si>
  <si>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</si>
  <si>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</si>
  <si>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</si>
  <si>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</si>
  <si>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</si>
  <si>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</si>
  <si>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</si>
  <si>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</si>
  <si>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</si>
  <si>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</si>
  <si>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</si>
  <si>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</si>
  <si>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</si>
  <si>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</si>
  <si>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</si>
  <si>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</si>
  <si>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</si>
  <si>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</si>
  <si>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</si>
  <si>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</si>
  <si>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</si>
  <si>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</si>
  <si>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</si>
  <si>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</si>
  <si>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</si>
  <si>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</si>
  <si>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</si>
  <si>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</si>
  <si>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</si>
  <si>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</si>
  <si>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</si>
  <si>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</si>
  <si>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</si>
  <si>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</si>
  <si>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</si>
  <si>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</si>
  <si>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</si>
  <si>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</si>
  <si>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</si>
  <si>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</si>
  <si>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</si>
  <si>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</si>
  <si>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</si>
  <si>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</si>
  <si>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</si>
  <si>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</si>
  <si>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</si>
  <si>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</si>
  <si>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</si>
  <si>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</si>
  <si>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</si>
  <si>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</si>
  <si>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</si>
  <si>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</si>
  <si>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</si>
  <si>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</si>
  <si>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</si>
  <si>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</si>
  <si>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</si>
  <si>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</si>
  <si>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</si>
  <si>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</si>
  <si>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</si>
  <si>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</si>
  <si>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</si>
  <si>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</si>
  <si>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</si>
  <si>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</si>
  <si>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</si>
  <si>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</si>
  <si>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</si>
  <si>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</si>
  <si>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</si>
  <si>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</si>
  <si>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</si>
  <si>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</si>
  <si>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</si>
  <si>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</si>
  <si>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</si>
  <si>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</si>
  <si>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</si>
  <si>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</si>
  <si>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</si>
  <si>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</si>
  <si>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</si>
  <si>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</si>
  <si>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</si>
  <si>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</si>
  <si>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</si>
  <si>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</si>
  <si>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</si>
  <si>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</si>
  <si>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</si>
  <si>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</si>
  <si>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</si>
  <si>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</si>
  <si>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</si>
  <si>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</si>
  <si>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</si>
  <si>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</si>
  <si>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</si>
  <si>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</si>
  <si>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</si>
  <si>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</si>
  <si>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</si>
  <si>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</si>
  <si>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</si>
  <si>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</si>
  <si>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</si>
  <si>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</si>
  <si>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</si>
  <si>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</si>
  <si>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</si>
  <si>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</si>
  <si>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</si>
  <si>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</si>
  <si>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</si>
  <si>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</si>
  <si>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</si>
  <si>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</si>
  <si>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</si>
  <si>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</si>
  <si>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</si>
  <si>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</si>
  <si>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</si>
  <si>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</si>
  <si>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</si>
  <si>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</si>
  <si>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</si>
  <si>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</si>
  <si>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</si>
  <si>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</si>
  <si>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</si>
  <si>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</si>
  <si>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</si>
  <si>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</si>
  <si>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</si>
  <si>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</si>
  <si>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</si>
  <si>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</si>
  <si>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</si>
  <si>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</si>
  <si>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</si>
  <si>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</si>
  <si>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</si>
  <si>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</si>
  <si>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</si>
  <si>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</si>
  <si>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</si>
  <si>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</si>
  <si>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</si>
  <si>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</si>
  <si>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</si>
  <si>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</si>
  <si>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</si>
  <si>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</si>
  <si>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</si>
  <si>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</si>
  <si>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</si>
  <si>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</si>
  <si>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</si>
  <si>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</si>
  <si>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</si>
  <si>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</si>
  <si>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</si>
  <si>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</si>
  <si>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</si>
  <si>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</si>
  <si>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</si>
  <si>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</si>
  <si>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</si>
  <si>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</si>
  <si>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</si>
  <si>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</si>
  <si>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</si>
  <si>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</si>
  <si>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</si>
  <si>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</si>
  <si>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</si>
  <si>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</si>
  <si>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</si>
  <si>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</si>
  <si>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</si>
  <si>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</si>
  <si>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</si>
  <si>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</si>
  <si>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</si>
  <si>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</si>
  <si>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</si>
  <si>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</si>
  <si>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</si>
  <si>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</si>
  <si>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</si>
  <si>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</si>
  <si>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</si>
  <si>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</si>
  <si>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</si>
  <si>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</si>
  <si>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</si>
  <si>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</si>
  <si>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</si>
  <si>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</si>
  <si>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</si>
  <si>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</si>
  <si>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</si>
  <si>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</si>
  <si>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</si>
  <si>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</si>
  <si>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</si>
  <si>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</si>
  <si>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</si>
  <si>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</si>
  <si>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</si>
  <si>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</si>
  <si>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</si>
  <si>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</si>
  <si>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</si>
  <si>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</si>
  <si>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</si>
  <si>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</si>
  <si>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</si>
  <si>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</si>
  <si>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</si>
  <si>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</si>
  <si>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</si>
  <si>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</si>
  <si>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</si>
  <si>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</si>
  <si>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</si>
  <si>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</si>
  <si>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</si>
  <si>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</si>
  <si>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</si>
  <si>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</si>
  <si>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</si>
  <si>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</si>
  <si>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</si>
  <si>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</si>
  <si>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</si>
  <si>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</si>
  <si>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</si>
  <si>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</si>
  <si>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</si>
  <si>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</si>
  <si>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</si>
  <si>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</si>
  <si>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</si>
  <si>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</si>
  <si>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</si>
  <si>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</si>
  <si>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</si>
  <si>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</si>
  <si>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</si>
  <si>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</si>
  <si>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</si>
  <si>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</si>
  <si>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</si>
  <si>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</si>
  <si>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</si>
  <si>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</si>
  <si>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</si>
  <si>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</si>
  <si>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</si>
  <si>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</si>
  <si>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</si>
  <si>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</si>
  <si>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</si>
  <si>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</si>
  <si>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</si>
  <si>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</si>
  <si>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</si>
  <si>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</si>
  <si>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</si>
  <si>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</si>
  <si>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</si>
  <si>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</si>
  <si>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</si>
  <si>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</si>
  <si>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</si>
  <si>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</si>
  <si>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</si>
  <si>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</si>
  <si>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</si>
  <si>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</si>
  <si>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</si>
  <si>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</si>
  <si>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</si>
  <si>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</si>
  <si>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</si>
  <si>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</si>
  <si>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</si>
  <si>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</si>
  <si>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</si>
  <si>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</si>
  <si>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</si>
  <si>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</si>
  <si>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</si>
  <si>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</si>
  <si>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</si>
  <si>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</si>
  <si>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</si>
  <si>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</si>
  <si>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</si>
  <si>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</si>
  <si>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</si>
  <si>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</si>
  <si>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</si>
  <si>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</si>
  <si>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</si>
  <si>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</si>
  <si>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</si>
  <si>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</si>
  <si>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</si>
  <si>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</si>
  <si>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</si>
  <si>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</si>
  <si>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</si>
  <si>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</si>
  <si>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</si>
  <si>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</si>
  <si>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</si>
  <si>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</si>
  <si>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</si>
  <si>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</si>
  <si>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</si>
  <si>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</si>
  <si>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</si>
  <si>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</si>
  <si>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</si>
  <si>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</si>
  <si>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</si>
  <si>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</si>
  <si>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</si>
  <si>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</si>
  <si>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</si>
  <si>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</si>
  <si>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</si>
  <si>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</si>
  <si>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</si>
  <si>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</si>
  <si>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</si>
  <si>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</si>
  <si>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</si>
  <si>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</si>
  <si>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</si>
  <si>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</si>
  <si>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</si>
  <si>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</si>
  <si>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</si>
  <si>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</si>
  <si>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</si>
  <si>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</si>
  <si>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</si>
  <si>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</si>
  <si>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</si>
  <si>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</si>
  <si>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</si>
  <si>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</si>
  <si>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</si>
  <si>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</si>
  <si>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</si>
  <si>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</si>
  <si>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</si>
  <si>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</si>
  <si>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</si>
  <si>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</si>
  <si>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</si>
  <si>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</si>
  <si>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</si>
  <si>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</si>
  <si>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</si>
  <si>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</si>
  <si>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</si>
  <si>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</si>
  <si>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</si>
  <si>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</si>
  <si>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</si>
  <si>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</si>
  <si>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</si>
  <si>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</si>
  <si>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</si>
  <si>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</si>
  <si>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</si>
  <si>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</si>
  <si>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</si>
  <si>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</si>
  <si>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</si>
  <si>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</si>
  <si>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</si>
  <si>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</si>
  <si>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</si>
  <si>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</si>
  <si>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</si>
  <si>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</si>
  <si>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</si>
  <si>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</si>
  <si>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</si>
  <si>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</si>
  <si>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</si>
  <si>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</si>
  <si>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</si>
  <si>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</si>
  <si>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</si>
  <si>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</si>
  <si>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</si>
  <si>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</si>
  <si>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</si>
  <si>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</si>
  <si>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</si>
  <si>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</si>
  <si>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</si>
  <si>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</si>
  <si>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</si>
  <si>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</si>
  <si>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</si>
  <si>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</si>
  <si>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</si>
  <si>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</si>
  <si>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</si>
  <si>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</si>
  <si>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</si>
  <si>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</si>
  <si>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</si>
  <si>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</si>
  <si>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</si>
  <si>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</si>
  <si>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</si>
  <si>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</si>
  <si>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</si>
  <si>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</si>
  <si>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</si>
  <si>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</si>
  <si>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</si>
  <si>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</si>
  <si>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</si>
  <si>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</si>
  <si>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</si>
  <si>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</si>
  <si>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</si>
  <si>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</si>
  <si>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</si>
  <si>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</si>
  <si>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</si>
  <si>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</si>
  <si>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</si>
  <si>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</si>
  <si>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</si>
  <si>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</si>
  <si>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</si>
  <si>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</si>
  <si>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</si>
  <si>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</si>
  <si>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</si>
  <si>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</si>
  <si>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</si>
  <si>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</si>
  <si>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</si>
  <si>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</si>
  <si>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</si>
  <si>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</si>
  <si>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</si>
  <si>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</si>
  <si>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</si>
  <si>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</si>
  <si>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</si>
  <si>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</si>
  <si>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</si>
  <si>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</si>
  <si>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</si>
  <si>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</si>
  <si>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</si>
  <si>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</si>
  <si>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</si>
  <si>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</si>
  <si>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</si>
  <si>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</si>
  <si>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</si>
  <si>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</si>
  <si>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</si>
  <si>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</si>
  <si>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</si>
  <si>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</si>
  <si>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</si>
  <si>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</si>
  <si>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</si>
  <si>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</si>
  <si>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</si>
  <si>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</si>
  <si>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</si>
  <si>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</si>
  <si>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</si>
  <si>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</si>
  <si>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</si>
  <si>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</si>
  <si>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</si>
  <si>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</si>
  <si>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</si>
  <si>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</si>
  <si>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</si>
  <si>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</si>
  <si>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</si>
  <si>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</si>
  <si>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</si>
  <si>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</si>
  <si>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</si>
  <si>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</si>
  <si>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</si>
  <si>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</si>
  <si>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</si>
  <si>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</si>
  <si>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</si>
  <si>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</si>
  <si>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</si>
  <si>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</si>
  <si>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</si>
  <si>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</si>
  <si>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</si>
  <si>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</si>
  <si>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</si>
  <si>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</si>
  <si>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</si>
  <si>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</si>
  <si>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</si>
  <si>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</si>
  <si>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</si>
  <si>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</si>
  <si>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</si>
  <si>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</si>
  <si>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</si>
  <si>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</si>
  <si>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</si>
  <si>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</si>
  <si>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</si>
  <si>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</si>
  <si>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</si>
  <si>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</si>
  <si>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</si>
  <si>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</si>
  <si>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</si>
  <si>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</si>
  <si>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</si>
  <si>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</si>
  <si>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</si>
  <si>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</si>
  <si>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</si>
  <si>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</si>
  <si>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</si>
  <si>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</si>
  <si>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</si>
  <si>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</si>
  <si>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</si>
  <si>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</si>
  <si>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</si>
  <si>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</si>
  <si>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</si>
  <si>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</si>
  <si>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</si>
  <si>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</si>
  <si>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</si>
  <si>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</si>
  <si>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</si>
  <si>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</si>
  <si>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</si>
  <si>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</si>
  <si>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</si>
  <si>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</si>
  <si>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</si>
  <si>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</si>
  <si>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</si>
  <si>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</si>
  <si>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</si>
  <si>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</si>
  <si>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</si>
  <si>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</si>
  <si>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</si>
  <si>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</si>
  <si>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</si>
  <si>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</si>
  <si>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</si>
  <si>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</si>
  <si>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</si>
  <si>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</si>
  <si>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</si>
  <si>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</si>
  <si>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</si>
  <si>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</si>
  <si>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</si>
  <si>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</si>
  <si>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</si>
  <si>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</si>
  <si>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</si>
  <si>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</si>
  <si>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</si>
  <si>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</si>
  <si>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</si>
  <si>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</si>
  <si>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</si>
  <si>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</si>
  <si>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</si>
  <si>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</si>
  <si>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</si>
  <si>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</si>
  <si>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</si>
  <si>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</si>
  <si>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</si>
  <si>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</si>
  <si>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</si>
  <si>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</si>
  <si>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</si>
  <si>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</si>
  <si>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</si>
  <si>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</si>
  <si>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</si>
  <si>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</si>
  <si>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</si>
  <si>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</si>
  <si>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</si>
  <si>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</si>
  <si>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</si>
  <si>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</si>
  <si>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</si>
  <si>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</si>
  <si>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</si>
  <si>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</si>
  <si>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</si>
  <si>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</si>
  <si>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</si>
  <si>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</si>
  <si>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</si>
  <si>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</si>
  <si>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</si>
  <si>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</si>
  <si>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</si>
  <si>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</si>
  <si>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</si>
  <si>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</si>
  <si>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</si>
  <si>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</si>
  <si>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</si>
  <si>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</si>
  <si>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</si>
  <si>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</si>
  <si>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</si>
  <si>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</si>
  <si>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</si>
  <si>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</si>
  <si>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</si>
  <si>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</si>
  <si>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</si>
  <si>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</si>
  <si>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</si>
  <si>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</si>
  <si>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</si>
  <si>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</si>
  <si>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</si>
  <si>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</si>
  <si>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</si>
  <si>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</si>
  <si>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</si>
  <si>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</si>
  <si>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</si>
  <si>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</si>
  <si>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</si>
  <si>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</si>
  <si>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</si>
  <si>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</si>
  <si>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</si>
  <si>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</si>
  <si>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</si>
  <si>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</si>
  <si>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</si>
  <si>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</si>
  <si>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</si>
  <si>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</si>
  <si>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</si>
  <si>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</si>
  <si>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</si>
  <si>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</si>
  <si>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</si>
  <si>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</si>
  <si>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</si>
  <si>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</si>
  <si>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</si>
  <si>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</si>
  <si>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</si>
  <si>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</si>
  <si>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</si>
  <si>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</si>
  <si>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</si>
  <si>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</si>
  <si>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</si>
  <si>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</si>
  <si>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</si>
  <si>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</si>
  <si>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</si>
  <si>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</si>
  <si>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</si>
  <si>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</si>
  <si>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</si>
  <si>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</si>
  <si>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</si>
  <si>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</si>
  <si>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</si>
  <si>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</si>
  <si>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</si>
  <si>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</si>
  <si>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</si>
  <si>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</si>
  <si>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</si>
  <si>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</si>
  <si>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</si>
  <si>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</si>
  <si>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</si>
  <si>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</si>
  <si>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</si>
  <si>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</si>
  <si>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</si>
  <si>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</si>
  <si>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</si>
  <si>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</si>
  <si>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</si>
  <si>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</si>
  <si>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</si>
  <si>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</si>
  <si>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</si>
  <si>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</si>
  <si>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</si>
  <si>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</si>
  <si>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</si>
  <si>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</si>
  <si>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</si>
  <si>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</si>
  <si>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</si>
  <si>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</si>
  <si>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</si>
  <si>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</si>
  <si>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</si>
  <si>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</si>
  <si>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</si>
  <si>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</si>
  <si>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</si>
  <si>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</si>
  <si>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</si>
  <si>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</si>
  <si>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</si>
  <si>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</si>
  <si>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</si>
  <si>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</si>
  <si>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</si>
  <si>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</si>
  <si>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</si>
  <si>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</si>
  <si>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</si>
  <si>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</si>
  <si>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</si>
  <si>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</si>
  <si>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</si>
  <si>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</si>
  <si>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</si>
  <si>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</si>
  <si>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</si>
  <si>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</si>
  <si>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</si>
  <si>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</si>
  <si>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</si>
  <si>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</si>
  <si>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</si>
  <si>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</si>
  <si>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</si>
  <si>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</si>
  <si>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</si>
  <si>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</si>
  <si>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</si>
  <si>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</si>
  <si>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</si>
  <si>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</si>
  <si>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</si>
  <si>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</si>
  <si>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</si>
  <si>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</si>
  <si>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</si>
  <si>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</si>
  <si>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</si>
  <si>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</si>
  <si>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</si>
  <si>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</si>
  <si>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</si>
  <si>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</si>
  <si>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</si>
  <si>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</si>
  <si>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</si>
  <si>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</si>
  <si>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</si>
  <si>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</si>
  <si>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</si>
  <si>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</si>
  <si>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</si>
  <si>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</si>
  <si>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</si>
  <si>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</si>
  <si>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</si>
  <si>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</si>
  <si>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</si>
  <si>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</si>
  <si>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</si>
  <si>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</si>
  <si>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</si>
  <si>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</si>
  <si>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</si>
  <si>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</si>
  <si>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</si>
  <si>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</si>
  <si>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</si>
  <si>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</si>
  <si>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</si>
  <si>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</si>
  <si>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</si>
  <si>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</si>
  <si>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</si>
  <si>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</si>
  <si>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</si>
  <si>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</si>
  <si>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</si>
  <si>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</si>
  <si>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</si>
  <si>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</si>
  <si>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</si>
  <si>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</si>
  <si>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</si>
  <si>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</si>
  <si>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</si>
  <si>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</si>
  <si>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</si>
  <si>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</si>
  <si>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</si>
  <si>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</si>
  <si>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</si>
  <si>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</si>
  <si>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</si>
  <si>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</si>
  <si>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</si>
  <si>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</si>
  <si>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</si>
  <si>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</si>
  <si>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</si>
  <si>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</si>
  <si>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</si>
  <si>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</si>
  <si>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</si>
  <si>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</si>
  <si>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</si>
  <si>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</si>
  <si>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</si>
  <si>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</si>
  <si>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</si>
  <si>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</si>
  <si>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</si>
  <si>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</si>
  <si>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</si>
  <si>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</si>
  <si>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</si>
  <si>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</si>
  <si>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</si>
  <si>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</si>
  <si>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</si>
  <si>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</si>
  <si>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</si>
  <si>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</si>
  <si>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</si>
  <si>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</si>
  <si>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</si>
  <si>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</si>
  <si>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</si>
  <si>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</si>
  <si>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</si>
  <si>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</si>
  <si>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</si>
  <si>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</si>
  <si>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</si>
  <si>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</si>
  <si>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</si>
  <si>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</si>
  <si>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</si>
  <si>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</si>
  <si>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</si>
  <si>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</si>
  <si>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</si>
  <si>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</si>
  <si>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</si>
  <si>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</si>
  <si>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</si>
  <si>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</si>
  <si>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</si>
  <si>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</si>
  <si>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</si>
  <si>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</si>
  <si>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</si>
  <si>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</si>
  <si>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</si>
  <si>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</si>
  <si>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</si>
  <si>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</si>
  <si>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</si>
  <si>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</si>
  <si>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</si>
  <si>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</si>
  <si>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</si>
  <si>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</si>
  <si>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</si>
  <si>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</si>
  <si>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</si>
  <si>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</si>
  <si>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</si>
  <si>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</si>
  <si>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</si>
  <si>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</si>
  <si>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</si>
  <si>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</si>
  <si>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</si>
  <si>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</si>
  <si>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</si>
  <si>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</si>
  <si>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</si>
  <si>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</si>
  <si>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</si>
  <si>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</si>
  <si>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</si>
  <si>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</si>
  <si>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</si>
  <si>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</si>
  <si>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</si>
  <si>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</si>
  <si>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</si>
  <si>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</si>
  <si>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</si>
  <si>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</si>
  <si>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</si>
  <si>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</si>
  <si>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</si>
  <si>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</si>
  <si>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</si>
  <si>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</si>
  <si>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</si>
  <si>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</si>
  <si>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</si>
  <si>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</si>
  <si>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</si>
  <si>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</si>
  <si>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</si>
  <si>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</si>
  <si>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</si>
  <si>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</si>
  <si>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</si>
  <si>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</si>
  <si>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</si>
  <si>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</si>
  <si>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</si>
  <si>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</si>
  <si>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</si>
  <si>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</si>
  <si>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</si>
  <si>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</si>
  <si>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</si>
  <si>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</si>
  <si>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</si>
  <si>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</si>
  <si>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</si>
  <si>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</si>
  <si>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</si>
  <si>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</si>
  <si>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</si>
  <si>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</si>
  <si>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</si>
  <si>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</si>
  <si>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</si>
  <si>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</si>
  <si>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</si>
  <si>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</si>
  <si>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</si>
  <si>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</si>
  <si>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</si>
  <si>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</si>
  <si>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</si>
  <si>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</si>
  <si>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</si>
  <si>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</si>
  <si>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</si>
  <si>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</si>
  <si>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</si>
  <si>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</si>
  <si>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</si>
  <si>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</si>
  <si>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</si>
  <si>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</si>
  <si>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</si>
  <si>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</si>
  <si>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</si>
  <si>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</si>
  <si>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</si>
  <si>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</si>
  <si>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</si>
  <si>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</si>
  <si>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</si>
  <si>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</si>
  <si>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</si>
  <si>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</si>
  <si>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</si>
  <si>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</si>
  <si>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</si>
  <si>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</si>
  <si>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</si>
  <si>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</si>
  <si>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</si>
  <si>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</si>
  <si>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</si>
  <si>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</si>
  <si>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</si>
  <si>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</si>
  <si>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</si>
  <si>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</si>
  <si>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</si>
  <si>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</si>
  <si>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</si>
  <si>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</si>
  <si>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</si>
  <si>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</si>
  <si>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</si>
  <si>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</si>
  <si>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</si>
  <si>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</si>
  <si>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</si>
  <si>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</si>
  <si>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</si>
  <si>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</si>
  <si>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</si>
  <si>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</si>
  <si>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</si>
  <si>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</si>
  <si>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</si>
  <si>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</si>
  <si>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</si>
  <si>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</si>
  <si>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</si>
  <si>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</si>
  <si>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</si>
  <si>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</si>
  <si>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</si>
  <si>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</si>
  <si>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</si>
  <si>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</si>
  <si>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</si>
  <si>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</si>
  <si>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</si>
  <si>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</si>
  <si>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</si>
  <si>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</si>
  <si>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</si>
  <si>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</si>
  <si>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</si>
  <si>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</si>
  <si>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</si>
  <si>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</si>
  <si>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</si>
  <si>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</si>
  <si>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</si>
  <si>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</si>
  <si>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</si>
  <si>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</si>
  <si>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</si>
  <si>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</si>
  <si>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</si>
  <si>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</si>
  <si>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</si>
  <si>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</si>
  <si>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</si>
  <si>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</si>
  <si>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</si>
  <si>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</si>
  <si>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</si>
  <si>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</si>
  <si>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</si>
  <si>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</si>
  <si>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</si>
  <si>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</si>
  <si>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</si>
  <si>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</si>
  <si>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</si>
  <si>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</si>
  <si>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</si>
  <si>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</si>
  <si>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</si>
  <si>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</si>
  <si>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</si>
  <si>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</si>
  <si>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</si>
  <si>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</si>
  <si>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</si>
  <si>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</si>
  <si>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</si>
  <si>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</si>
  <si>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</si>
  <si>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</si>
  <si>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</si>
  <si>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</si>
  <si>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</si>
  <si>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</si>
  <si>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</si>
  <si>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</si>
  <si>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</si>
  <si>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</si>
  <si>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</si>
  <si>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</si>
  <si>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</si>
  <si>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</si>
  <si>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</si>
  <si>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</si>
  <si>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</si>
  <si>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</si>
  <si>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</si>
  <si>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</si>
  <si>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</si>
  <si>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</si>
  <si>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</si>
  <si>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</si>
  <si>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</si>
  <si>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</si>
  <si>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</si>
  <si>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</si>
  <si>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</si>
  <si>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</si>
  <si>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</si>
  <si>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</si>
  <si>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</si>
  <si>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</si>
  <si>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</si>
  <si>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</si>
  <si>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</si>
  <si>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</si>
  <si>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</si>
  <si>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</si>
  <si>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</si>
  <si>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</si>
  <si>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</si>
  <si>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</si>
  <si>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</si>
  <si>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</si>
  <si>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</si>
  <si>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</si>
  <si>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</si>
  <si>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</si>
  <si>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</si>
  <si>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</si>
  <si>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</si>
  <si>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</si>
  <si>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</si>
  <si>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</si>
  <si>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</si>
  <si>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</si>
  <si>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</si>
  <si>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</si>
  <si>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</si>
  <si>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</si>
  <si>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</si>
  <si>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</si>
  <si>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</si>
  <si>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</si>
  <si>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</si>
  <si>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</si>
  <si>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</si>
  <si>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</si>
  <si>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</si>
  <si>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</si>
  <si>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</si>
  <si>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</si>
  <si>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</si>
  <si>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</si>
  <si>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</si>
  <si>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</si>
  <si>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</si>
  <si>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</si>
  <si>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</si>
  <si>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</si>
  <si>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</si>
  <si>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</si>
  <si>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</si>
  <si>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</si>
  <si>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</si>
  <si>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</si>
  <si>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</si>
  <si>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</si>
  <si>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</si>
  <si>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</si>
  <si>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</si>
  <si>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</si>
  <si>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</si>
  <si>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</si>
  <si>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</si>
  <si>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</si>
  <si>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</si>
  <si>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</si>
  <si>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</si>
  <si>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</si>
  <si>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</si>
  <si>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</si>
  <si>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</si>
  <si>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</si>
  <si>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</si>
  <si>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</si>
  <si>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</si>
  <si>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</si>
  <si>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</si>
  <si>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</si>
  <si>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</si>
  <si>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</si>
  <si>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</si>
  <si>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</si>
  <si>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</si>
  <si>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</si>
  <si>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</si>
  <si>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</si>
  <si>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</si>
  <si>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</si>
  <si>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</si>
  <si>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</si>
  <si>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</si>
  <si>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</si>
  <si>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</si>
  <si>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</si>
  <si>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</si>
  <si>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</si>
  <si>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</si>
  <si>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</si>
  <si>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</si>
  <si>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</si>
  <si>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</si>
  <si>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</si>
  <si>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</si>
  <si>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</si>
  <si>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</si>
  <si>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</si>
  <si>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</si>
  <si>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</si>
  <si>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</si>
  <si>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</si>
  <si>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</si>
  <si>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</si>
  <si>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</si>
  <si>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</si>
  <si>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</si>
  <si>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</si>
  <si>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</si>
  <si>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</si>
  <si>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</si>
  <si>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</si>
  <si>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</si>
  <si>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</si>
  <si>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</si>
  <si>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</si>
  <si>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</si>
  <si>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</si>
  <si>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</si>
  <si>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</si>
  <si>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</si>
  <si>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</si>
  <si>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</si>
  <si>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</si>
  <si>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</si>
  <si>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</si>
  <si>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</si>
  <si>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</si>
  <si>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</si>
  <si>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</si>
  <si>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</si>
  <si>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</si>
  <si>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</si>
  <si>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</si>
  <si>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</si>
  <si>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</si>
  <si>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</si>
  <si>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</si>
  <si>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</si>
  <si>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</si>
  <si>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</si>
  <si>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</si>
  <si>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</si>
  <si>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</si>
  <si>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</si>
  <si>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</si>
  <si>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</si>
  <si>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</si>
  <si>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</si>
  <si>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</si>
  <si>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</si>
  <si>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</si>
  <si>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</si>
  <si>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</si>
  <si>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</si>
  <si>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</si>
  <si>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</si>
  <si>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</si>
  <si>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</si>
  <si>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</si>
  <si>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</si>
  <si>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</si>
  <si>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</si>
  <si>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</si>
  <si>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</si>
  <si>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</si>
  <si>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</si>
  <si>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</si>
  <si>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</si>
  <si>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</si>
  <si>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</si>
  <si>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</si>
  <si>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</si>
  <si>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</si>
  <si>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</si>
  <si>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</si>
  <si>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</si>
  <si>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</si>
  <si>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</si>
  <si>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</si>
  <si>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</si>
  <si>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</si>
  <si>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</si>
  <si>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</si>
  <si>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</si>
  <si>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</si>
  <si>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</si>
  <si>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</si>
  <si>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</si>
  <si>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</si>
  <si>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</si>
  <si>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</si>
  <si>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</si>
  <si>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</si>
  <si>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</si>
  <si>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</si>
  <si>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</si>
  <si>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</si>
  <si>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</si>
  <si>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</si>
  <si>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</si>
  <si>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</si>
  <si>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</si>
  <si>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</si>
  <si>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</si>
  <si>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</si>
  <si>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</si>
  <si>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</si>
  <si>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</si>
  <si>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</si>
  <si>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</si>
  <si>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</si>
  <si>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</si>
  <si>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</si>
  <si>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</si>
  <si>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</si>
  <si>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</si>
  <si>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</si>
  <si>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</si>
  <si>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</si>
  <si>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</si>
  <si>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</si>
  <si>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</si>
  <si>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</si>
  <si>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</si>
  <si>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</si>
  <si>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</si>
  <si>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</si>
  <si>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</si>
  <si>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</si>
  <si>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</si>
  <si>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</si>
  <si>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</si>
  <si>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</si>
  <si>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</si>
  <si>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</si>
  <si>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</si>
  <si>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</si>
  <si>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</si>
  <si>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</si>
  <si>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</si>
  <si>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</si>
  <si>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</si>
  <si>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</si>
  <si>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</si>
  <si>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</si>
  <si>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</si>
  <si>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</si>
  <si>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</si>
  <si>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</si>
  <si>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</si>
  <si>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</si>
  <si>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</si>
  <si>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</si>
  <si>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</si>
  <si>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</si>
  <si>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</si>
  <si>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</si>
  <si>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</si>
  <si>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</si>
  <si>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</si>
  <si>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</si>
  <si>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</si>
  <si>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</si>
  <si>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</si>
  <si>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</si>
  <si>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</si>
  <si>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</si>
  <si>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</si>
  <si>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</si>
  <si>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</si>
  <si>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</si>
  <si>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</si>
  <si>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</si>
  <si>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</si>
  <si>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</si>
  <si>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</si>
  <si>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</si>
  <si>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</si>
  <si>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</si>
  <si>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</si>
  <si>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</si>
  <si>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</si>
  <si>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</si>
  <si>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</si>
  <si>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</si>
  <si>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</si>
  <si>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</si>
  <si>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</si>
  <si>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</si>
  <si>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</si>
  <si>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</si>
  <si>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</si>
  <si>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</si>
  <si>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</si>
  <si>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</si>
  <si>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</si>
  <si>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</si>
  <si>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</si>
  <si>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</si>
  <si>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</si>
  <si>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</si>
  <si>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</si>
  <si>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</si>
  <si>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</si>
  <si>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</si>
  <si>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</si>
  <si>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</si>
  <si>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</si>
  <si>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</si>
  <si>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</si>
  <si>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</si>
  <si>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</si>
  <si>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</si>
  <si>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</si>
  <si>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</si>
  <si>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</si>
  <si>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</si>
  <si>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</si>
  <si>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</si>
  <si>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</si>
  <si>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</si>
  <si>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</si>
  <si>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</si>
  <si>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</si>
  <si>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</si>
  <si>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</si>
  <si>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</si>
  <si>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</si>
  <si>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</si>
  <si>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</si>
  <si>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</si>
  <si>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</si>
  <si>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</si>
  <si>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</si>
  <si>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</si>
  <si>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</si>
  <si>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</si>
  <si>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</si>
  <si>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</si>
  <si>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</si>
  <si>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</si>
  <si>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</si>
  <si>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</si>
  <si>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</si>
  <si>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</si>
  <si>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</si>
  <si>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</si>
  <si>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</si>
  <si>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</si>
  <si>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</si>
  <si>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</si>
  <si>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</si>
  <si>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</si>
  <si>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</si>
  <si>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</si>
  <si>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</si>
  <si>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</si>
  <si>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</si>
  <si>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</si>
  <si>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</si>
  <si>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</si>
  <si>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</si>
  <si>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</si>
  <si>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</si>
  <si>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</si>
  <si>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</si>
  <si>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</si>
  <si>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</si>
  <si>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</si>
  <si>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</si>
  <si>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</si>
  <si>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</si>
  <si>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</si>
  <si>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</si>
  <si>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</si>
  <si>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</si>
  <si>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</si>
  <si>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</si>
  <si>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</si>
  <si>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</si>
  <si>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</si>
  <si>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</si>
  <si>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</si>
  <si>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</si>
  <si>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</si>
  <si>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</si>
  <si>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</si>
  <si>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</si>
  <si>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</si>
  <si>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</si>
  <si>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</si>
  <si>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</si>
  <si>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</si>
  <si>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</si>
  <si>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</si>
  <si>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</si>
  <si>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</si>
  <si>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</si>
  <si>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</si>
  <si>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</si>
  <si>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</si>
  <si>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</si>
  <si>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</si>
  <si>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</si>
  <si>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</si>
  <si>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</si>
  <si>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</si>
  <si>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</si>
  <si>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</si>
  <si>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</si>
  <si>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</si>
  <si>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</si>
  <si>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</si>
  <si>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</si>
  <si>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</si>
  <si>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</si>
  <si>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</si>
  <si>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</si>
  <si>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</si>
  <si>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</si>
  <si>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</si>
  <si>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</si>
  <si>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</si>
  <si>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</si>
  <si>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</si>
  <si>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</si>
  <si>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</si>
  <si>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</si>
  <si>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</si>
  <si>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</si>
  <si>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</si>
  <si>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</si>
  <si>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</si>
  <si>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</si>
  <si>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</si>
  <si>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</si>
  <si>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</si>
  <si>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</si>
  <si>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</si>
  <si>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</si>
  <si>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</si>
  <si>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</si>
  <si>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</si>
  <si>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</si>
  <si>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</si>
  <si>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</si>
  <si>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</si>
  <si>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</si>
  <si>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</si>
  <si>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</si>
  <si>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</si>
  <si>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</si>
  <si>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</si>
  <si>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</si>
  <si>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</si>
  <si>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</si>
  <si>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</si>
  <si>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</si>
  <si>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</si>
  <si>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</si>
  <si>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</si>
  <si>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</si>
  <si>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</si>
  <si>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</si>
  <si>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</si>
  <si>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</si>
  <si>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</si>
  <si>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</si>
  <si>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</si>
  <si>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</si>
  <si>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</si>
  <si>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</si>
  <si>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</si>
  <si>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</si>
  <si>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</si>
  <si>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</si>
  <si>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</si>
  <si>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</si>
  <si>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</si>
  <si>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</si>
  <si>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</si>
  <si>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</si>
  <si>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</si>
  <si>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</si>
  <si>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</si>
  <si>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</si>
  <si>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</si>
  <si>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</si>
  <si>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</si>
  <si>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</si>
  <si>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</si>
  <si>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</si>
  <si>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</si>
  <si>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</si>
  <si>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</si>
  <si>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</si>
  <si>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</si>
  <si>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</si>
  <si>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</si>
  <si>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</si>
  <si>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</si>
  <si>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</si>
  <si>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</si>
  <si>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</si>
  <si>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</si>
  <si>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</si>
  <si>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</si>
  <si>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</si>
  <si>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</si>
  <si>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</si>
  <si>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</si>
  <si>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</si>
  <si>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</si>
  <si>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</si>
  <si>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</si>
  <si>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</si>
  <si>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</si>
  <si>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</si>
  <si>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</si>
  <si>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</si>
  <si>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</si>
  <si>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</si>
  <si>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</si>
  <si>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</si>
  <si>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</si>
  <si>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</si>
  <si>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</si>
  <si>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</si>
  <si>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</si>
  <si>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</si>
  <si>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</si>
  <si>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</si>
  <si>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</si>
  <si>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</si>
  <si>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</si>
  <si>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</si>
  <si>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</si>
  <si>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</si>
  <si>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</si>
  <si>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</si>
  <si>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</si>
  <si>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</si>
  <si>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</si>
  <si>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</si>
  <si>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</si>
  <si>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</si>
  <si>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</si>
  <si>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</si>
  <si>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</si>
  <si>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</si>
  <si>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</si>
  <si>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</si>
  <si>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</si>
  <si>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</si>
  <si>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</si>
  <si>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</si>
  <si>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</si>
  <si>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</si>
  <si>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</si>
  <si>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</si>
  <si>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</si>
  <si>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</si>
  <si>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</si>
  <si>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</si>
  <si>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</si>
  <si>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</si>
  <si>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</si>
  <si>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</si>
  <si>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</si>
  <si>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</si>
  <si>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</si>
  <si>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</si>
  <si>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</si>
  <si>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</si>
  <si>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</si>
  <si>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</si>
  <si>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</si>
  <si>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</si>
  <si>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</si>
  <si>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</si>
  <si>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</si>
  <si>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</si>
  <si>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</si>
  <si>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</si>
  <si>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</si>
  <si>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</si>
  <si>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</si>
  <si>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</si>
  <si>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</si>
  <si>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</si>
  <si>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</si>
  <si>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</si>
  <si>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</si>
  <si>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</si>
  <si>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</si>
  <si>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</si>
  <si>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</si>
  <si>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</si>
  <si>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</si>
  <si>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</si>
  <si>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</si>
  <si>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</si>
  <si>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</si>
  <si>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</si>
  <si>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</si>
  <si>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</si>
  <si>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</si>
  <si>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</si>
  <si>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</si>
  <si>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</si>
  <si>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</si>
  <si>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</si>
  <si>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</si>
  <si>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</si>
  <si>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</si>
  <si>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</si>
  <si>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</si>
  <si>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</si>
  <si>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</si>
  <si>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</si>
  <si>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</si>
  <si>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</si>
  <si>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</si>
  <si>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</si>
  <si>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</si>
  <si>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</si>
  <si>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</si>
  <si>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</si>
  <si>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</si>
  <si>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</si>
  <si>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</si>
  <si>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</si>
  <si>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</si>
  <si>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</si>
  <si>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</si>
  <si>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</si>
  <si>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</si>
  <si>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</si>
  <si>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</si>
  <si>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</si>
  <si>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</si>
  <si>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</si>
  <si>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</si>
  <si>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</si>
  <si>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</si>
  <si>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</si>
  <si>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</si>
  <si>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</si>
  <si>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</si>
  <si>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</si>
  <si>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</si>
  <si>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</si>
  <si>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</si>
  <si>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</si>
  <si>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</si>
  <si>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</si>
  <si>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</si>
  <si>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</si>
  <si>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</si>
  <si>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</si>
  <si>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</si>
  <si>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</si>
  <si>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</si>
  <si>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</si>
  <si>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</si>
  <si>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</si>
  <si>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</si>
  <si>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</si>
  <si>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</si>
  <si>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</si>
  <si>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</si>
  <si>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</si>
  <si>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</si>
  <si>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</si>
  <si>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</si>
  <si>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</si>
  <si>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</si>
  <si>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</si>
  <si>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</si>
  <si>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</si>
  <si>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</si>
  <si>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</si>
  <si>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</si>
  <si>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</si>
  <si>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</si>
  <si>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</si>
  <si>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</si>
  <si>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</si>
  <si>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</si>
  <si>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</si>
  <si>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</si>
  <si>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</si>
  <si>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</si>
  <si>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</si>
  <si>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</si>
  <si>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</si>
  <si>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</si>
  <si>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</si>
  <si>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</si>
  <si>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</si>
  <si>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</si>
  <si>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</si>
  <si>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</si>
  <si>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</si>
  <si>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</si>
  <si>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</si>
  <si>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</si>
  <si>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</si>
  <si>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</si>
  <si>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</si>
  <si>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</si>
  <si>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</si>
  <si>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</si>
  <si>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</si>
  <si>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</si>
  <si>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</si>
  <si>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</si>
  <si>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</si>
  <si>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</si>
  <si>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</si>
  <si>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</si>
  <si>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</si>
  <si>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</si>
  <si>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</si>
  <si>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</si>
  <si>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</si>
  <si>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</si>
  <si>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</si>
  <si>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</si>
  <si>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</si>
  <si>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</si>
  <si>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</si>
  <si>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</si>
  <si>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</si>
  <si>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</si>
  <si>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</si>
  <si>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</si>
  <si>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</si>
  <si>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</si>
  <si>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</si>
  <si>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</si>
  <si>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</si>
  <si>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</si>
  <si>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</si>
  <si>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</si>
  <si>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</si>
  <si>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</si>
  <si>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</si>
  <si>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</si>
  <si>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</si>
  <si>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</si>
  <si>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</si>
  <si>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</si>
  <si>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</si>
  <si>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</si>
  <si>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</si>
  <si>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</si>
  <si>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</si>
  <si>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</si>
  <si>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</si>
  <si>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</si>
  <si>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</si>
  <si>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</si>
  <si>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</si>
  <si>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</si>
  <si>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</si>
  <si>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</si>
  <si>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</si>
  <si>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</si>
  <si>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</si>
  <si>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</si>
  <si>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</si>
  <si>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</si>
  <si>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</si>
  <si>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</si>
  <si>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</si>
  <si>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</si>
  <si>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</si>
  <si>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</si>
  <si>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</si>
  <si>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</si>
  <si>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</si>
  <si>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</si>
  <si>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</si>
  <si>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</si>
  <si>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</si>
  <si>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</si>
  <si>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</si>
  <si>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</si>
  <si>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</si>
  <si>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</si>
  <si>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</si>
  <si>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</si>
  <si>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</si>
  <si>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</si>
  <si>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</si>
  <si>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</si>
  <si>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</si>
  <si>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</si>
  <si>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</si>
  <si>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</si>
  <si>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</si>
  <si>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</si>
  <si>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</si>
  <si>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</si>
  <si>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</si>
  <si>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</si>
  <si>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</si>
  <si>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</si>
  <si>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</si>
  <si>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</si>
  <si>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</si>
  <si>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</si>
  <si>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</si>
  <si>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</si>
  <si>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</si>
  <si>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</si>
  <si>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</si>
  <si>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</si>
  <si>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</si>
  <si>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</si>
  <si>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</si>
  <si>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</si>
  <si>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</si>
  <si>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</si>
  <si>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</si>
  <si>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</si>
  <si>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</si>
  <si>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</si>
  <si>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</si>
  <si>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</si>
  <si>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</si>
  <si>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</si>
  <si>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</si>
  <si>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</si>
  <si>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</si>
  <si>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</si>
  <si>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</si>
  <si>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</si>
  <si>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</si>
  <si>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</si>
  <si>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</si>
  <si>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</si>
  <si>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</si>
  <si>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</si>
  <si>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</si>
  <si>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</si>
  <si>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</si>
  <si>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</si>
  <si>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</si>
  <si>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</si>
  <si>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</si>
  <si>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</si>
  <si>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</si>
  <si>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</si>
  <si>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</si>
  <si>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</si>
  <si>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</si>
  <si>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</si>
  <si>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</si>
  <si>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</si>
  <si>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</si>
  <si>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</si>
  <si>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</si>
  <si>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</si>
  <si>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</si>
  <si>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</si>
  <si>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</si>
  <si>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</si>
  <si>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</si>
  <si>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</si>
  <si>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</si>
  <si>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</si>
  <si>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</si>
  <si>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</si>
  <si>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</si>
  <si>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</si>
  <si>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</si>
  <si>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</si>
  <si>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</si>
  <si>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</si>
  <si>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</si>
  <si>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</si>
  <si>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</si>
  <si>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</si>
  <si>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</si>
  <si>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</si>
  <si>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</si>
  <si>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</si>
  <si>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</si>
  <si>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</si>
  <si>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</si>
  <si>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</si>
  <si>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</si>
  <si>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</si>
  <si>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</si>
  <si>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</si>
  <si>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</si>
  <si>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</si>
  <si>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</si>
  <si>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</si>
  <si>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</si>
  <si>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</si>
  <si>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</si>
  <si>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</si>
  <si>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</si>
  <si>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</si>
  <si>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</si>
  <si>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</si>
  <si>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</si>
  <si>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</si>
  <si>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</si>
  <si>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</si>
  <si>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</si>
  <si>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</si>
  <si>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</si>
  <si>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</si>
  <si>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</si>
  <si>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</si>
  <si>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</si>
  <si>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</si>
  <si>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</si>
  <si>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</si>
  <si>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</si>
  <si>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</si>
  <si>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</si>
  <si>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</si>
  <si>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</si>
  <si>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</si>
  <si>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</si>
  <si>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</si>
  <si>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</si>
  <si>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</si>
  <si>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</si>
  <si>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</si>
  <si>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</si>
  <si>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</si>
  <si>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</si>
  <si>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</si>
  <si>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</si>
  <si>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</si>
  <si>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</si>
  <si>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</si>
  <si>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</si>
  <si>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</si>
  <si>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</si>
  <si>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</si>
  <si>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</si>
  <si>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</si>
  <si>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</si>
  <si>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</si>
  <si>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</si>
  <si>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</si>
  <si>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</si>
  <si>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</si>
  <si>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</si>
  <si>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</si>
  <si>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</si>
  <si>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</si>
  <si>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</si>
  <si>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</si>
  <si>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</si>
  <si>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</si>
  <si>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</si>
  <si>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</si>
  <si>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</si>
  <si>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</si>
  <si>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</si>
  <si>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</si>
  <si>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</si>
  <si>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</si>
  <si>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</si>
  <si>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</si>
  <si>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</si>
  <si>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</si>
  <si>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</si>
  <si>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</si>
  <si>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</si>
  <si>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</si>
  <si>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</si>
  <si>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</si>
  <si>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</si>
  <si>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</si>
  <si>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</si>
  <si>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</si>
  <si>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</si>
  <si>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</si>
  <si>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</si>
  <si>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</si>
  <si>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</si>
  <si>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</si>
  <si>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</si>
  <si>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</si>
  <si>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</si>
  <si>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</si>
  <si>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</si>
  <si>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</si>
  <si>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</si>
  <si>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</si>
  <si>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</si>
  <si>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</si>
  <si>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</si>
  <si>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</si>
  <si>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</si>
  <si>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</si>
  <si>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</si>
  <si>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</si>
  <si>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</si>
  <si>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</si>
  <si>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</si>
  <si>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</si>
  <si>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</si>
  <si>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</si>
  <si>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</si>
  <si>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</si>
  <si>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</si>
  <si>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</si>
  <si>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</si>
  <si>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</si>
  <si>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</si>
  <si>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</si>
  <si>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</si>
  <si>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</si>
  <si>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</si>
  <si>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</si>
  <si>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</si>
  <si>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</si>
  <si>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</si>
  <si>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</si>
  <si>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</si>
  <si>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</si>
  <si>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</si>
  <si>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</si>
  <si>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</si>
  <si>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</si>
  <si>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</si>
  <si>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</si>
  <si>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</si>
  <si>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</si>
  <si>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</si>
  <si>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</si>
  <si>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</si>
  <si>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</si>
  <si>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</si>
  <si>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</si>
  <si>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</si>
  <si>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</si>
  <si>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</si>
  <si>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</si>
  <si>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</si>
  <si>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</si>
  <si>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</si>
  <si>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</si>
  <si>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</si>
  <si>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</si>
  <si>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</si>
  <si>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</si>
  <si>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</si>
  <si>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</si>
  <si>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</si>
  <si>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</si>
  <si>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</si>
  <si>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</si>
  <si>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</si>
  <si>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</si>
  <si>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</si>
  <si>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</si>
  <si>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</si>
  <si>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</si>
  <si>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</si>
  <si>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</si>
  <si>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</si>
  <si>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</si>
  <si>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</si>
  <si>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</si>
  <si>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</si>
  <si>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</si>
  <si>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</si>
  <si>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</si>
  <si>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</si>
  <si>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</si>
  <si>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</si>
  <si>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</si>
  <si>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</si>
  <si>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</si>
  <si>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</si>
  <si>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</si>
  <si>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</si>
  <si>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</si>
  <si>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</si>
  <si>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</si>
  <si>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</si>
  <si>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</si>
  <si>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</si>
  <si>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</si>
  <si>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</si>
  <si>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</si>
  <si>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</si>
  <si>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</si>
  <si>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</si>
  <si>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</si>
  <si>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</si>
  <si>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</si>
  <si>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</si>
  <si>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</si>
  <si>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</si>
  <si>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</si>
  <si>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</si>
  <si>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</si>
  <si>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</si>
  <si>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</si>
  <si>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</si>
  <si>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</si>
  <si>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</si>
  <si>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</si>
  <si>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</si>
  <si>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</si>
  <si>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</si>
  <si>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</si>
  <si>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</si>
  <si>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</si>
  <si>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</si>
  <si>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</si>
  <si>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</si>
  <si>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</si>
  <si>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</si>
  <si>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</si>
  <si>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</si>
  <si>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</si>
  <si>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</si>
  <si>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</si>
  <si>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</si>
  <si>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</si>
  <si>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</si>
  <si>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</si>
  <si>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</si>
  <si>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</si>
  <si>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</si>
  <si>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</si>
  <si>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</si>
  <si>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</si>
  <si>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</si>
  <si>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</si>
  <si>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</si>
  <si>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</si>
  <si>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</si>
  <si>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</si>
  <si>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</si>
  <si>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</si>
  <si>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</si>
  <si>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</si>
  <si>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</si>
  <si>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</si>
  <si>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</si>
  <si>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</si>
  <si>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</si>
  <si>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</si>
  <si>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</si>
  <si>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</si>
  <si>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</si>
  <si>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</si>
  <si>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</si>
  <si>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</si>
  <si>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</si>
  <si>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</si>
  <si>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</si>
  <si>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</si>
  <si>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</si>
  <si>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</si>
  <si>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</si>
  <si>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</si>
  <si>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</si>
  <si>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</si>
  <si>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</si>
  <si>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</si>
  <si>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</si>
  <si>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</si>
  <si>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</si>
  <si>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</si>
  <si>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</si>
  <si>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</si>
  <si>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</si>
  <si>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</si>
  <si>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</si>
  <si>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</si>
  <si>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</si>
  <si>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</si>
  <si>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</si>
  <si>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</si>
  <si>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</si>
  <si>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</si>
  <si>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</si>
  <si>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</si>
  <si>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</si>
  <si>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</si>
  <si>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</si>
  <si>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</si>
  <si>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</si>
  <si>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</si>
  <si>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</si>
  <si>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</si>
  <si>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</si>
  <si>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</si>
  <si>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</si>
  <si>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</si>
  <si>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</si>
  <si>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</si>
  <si>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</si>
  <si>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</si>
  <si>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</si>
  <si>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</si>
  <si>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</si>
  <si>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</si>
  <si>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</si>
  <si>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</si>
  <si>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</si>
  <si>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</si>
  <si>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</si>
  <si>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</si>
  <si>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</si>
  <si>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</si>
  <si>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</si>
  <si>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</si>
  <si>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</si>
  <si>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</si>
  <si>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</si>
  <si>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</si>
  <si>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</si>
  <si>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</si>
  <si>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</si>
  <si>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</si>
  <si>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</si>
  <si>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</si>
  <si>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</si>
  <si>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</si>
  <si>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</si>
  <si>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</si>
  <si>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</si>
  <si>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</si>
  <si>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</si>
  <si>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</si>
  <si>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</si>
  <si>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</si>
  <si>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</si>
  <si>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</si>
  <si>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</si>
  <si>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</si>
  <si>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</si>
  <si>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</si>
  <si>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</si>
  <si>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</si>
  <si>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</si>
  <si>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</si>
  <si>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</si>
  <si>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</si>
  <si>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</si>
  <si>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</si>
  <si>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</si>
  <si>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</si>
  <si>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</si>
  <si>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</si>
  <si>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</si>
  <si>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</si>
  <si>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</si>
  <si>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</si>
  <si>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</si>
  <si>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</si>
  <si>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</si>
  <si>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</si>
  <si>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</si>
  <si>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</si>
  <si>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</si>
  <si>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</si>
  <si>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</si>
  <si>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</si>
  <si>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</si>
  <si>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</si>
  <si>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</si>
  <si>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</si>
  <si>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</si>
  <si>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</si>
  <si>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</si>
  <si>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</si>
  <si>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</si>
  <si>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</si>
  <si>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</si>
  <si>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</si>
  <si>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</si>
  <si>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</si>
  <si>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</si>
  <si>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</si>
  <si>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</si>
  <si>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</si>
  <si>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</si>
  <si>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</si>
  <si>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</si>
  <si>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</si>
  <si>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</si>
  <si>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</si>
  <si>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</si>
  <si>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</si>
  <si>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</si>
  <si>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</si>
  <si>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</si>
  <si>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</si>
  <si>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</si>
  <si>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</si>
  <si>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</si>
  <si>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</si>
  <si>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</si>
  <si>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</si>
  <si>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</si>
  <si>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</si>
  <si>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</si>
  <si>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</si>
  <si>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</si>
  <si>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</si>
  <si>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</si>
  <si>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</si>
  <si>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</si>
  <si>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</si>
  <si>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</si>
  <si>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</si>
  <si>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</si>
  <si>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</si>
  <si>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</si>
  <si>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</si>
  <si>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</si>
  <si>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</si>
  <si>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</si>
  <si>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</si>
  <si>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</si>
  <si>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</si>
  <si>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</si>
  <si>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</si>
  <si>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</si>
  <si>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</si>
  <si>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</si>
  <si>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</si>
  <si>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</si>
  <si>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</si>
  <si>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</si>
  <si>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</si>
  <si>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</si>
  <si>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</si>
  <si>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</si>
  <si>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</si>
  <si>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</si>
  <si>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</si>
  <si>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</si>
  <si>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</si>
  <si>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</si>
  <si>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</si>
  <si>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</si>
  <si>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</si>
  <si>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</si>
  <si>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</si>
  <si>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</si>
  <si>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</si>
  <si>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</si>
  <si>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</si>
  <si>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</si>
  <si>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</si>
  <si>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</si>
  <si>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</si>
  <si>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</si>
  <si>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</si>
  <si>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</si>
  <si>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</si>
  <si>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</si>
  <si>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</si>
  <si>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</si>
  <si>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</si>
  <si>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</si>
  <si>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</si>
  <si>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</si>
  <si>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</si>
  <si>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</si>
  <si>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</si>
  <si>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</si>
  <si>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</si>
  <si>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</si>
  <si>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</si>
  <si>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</si>
  <si>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</si>
  <si>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</si>
  <si>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</si>
  <si>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</si>
  <si>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</si>
  <si>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</si>
  <si>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</si>
  <si>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</si>
  <si>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</si>
  <si>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</si>
  <si>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</si>
  <si>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</si>
  <si>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</si>
  <si>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</si>
  <si>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</si>
  <si>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</si>
  <si>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</si>
  <si>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</si>
  <si>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</si>
  <si>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</si>
  <si>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</si>
  <si>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</si>
  <si>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</si>
  <si>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</si>
  <si>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</si>
  <si>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</si>
  <si>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</si>
  <si>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</si>
  <si>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</si>
  <si>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</si>
  <si>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</si>
  <si>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</si>
  <si>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</si>
  <si>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</si>
  <si>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</si>
  <si>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</si>
  <si>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</si>
  <si>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</si>
  <si>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</si>
  <si>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</si>
  <si>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</si>
  <si>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</si>
  <si>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</si>
  <si>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</si>
  <si>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</si>
  <si>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</si>
  <si>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</si>
  <si>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</si>
  <si>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</si>
  <si>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</si>
  <si>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</si>
  <si>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</si>
  <si>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</si>
  <si>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</si>
  <si>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</si>
  <si>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</si>
  <si>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</si>
  <si>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</si>
  <si>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</si>
  <si>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</si>
  <si>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</si>
  <si>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</si>
  <si>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</si>
  <si>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</si>
  <si>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</si>
  <si>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</si>
  <si>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</si>
  <si>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</si>
  <si>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</si>
  <si>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</si>
  <si>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</si>
  <si>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</si>
  <si>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</si>
  <si>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</si>
  <si>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</si>
  <si>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</si>
  <si>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</si>
  <si>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</si>
  <si>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</si>
  <si>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</si>
  <si>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</si>
  <si>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</si>
  <si>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</si>
  <si>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</si>
  <si>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</si>
  <si>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</si>
  <si>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</si>
  <si>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</si>
  <si>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</si>
  <si>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</si>
  <si>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</si>
  <si>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</si>
  <si>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</si>
  <si>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</si>
  <si>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</si>
  <si>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</si>
  <si>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</si>
  <si>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</si>
  <si>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</si>
  <si>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</si>
  <si>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</si>
  <si>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</si>
  <si>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</si>
  <si>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</si>
  <si>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</si>
  <si>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</si>
  <si>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</si>
  <si>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</si>
  <si>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</si>
  <si>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</si>
  <si>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</si>
  <si>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</si>
  <si>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</si>
  <si>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</si>
  <si>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</si>
  <si>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</si>
  <si>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</si>
  <si>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</si>
  <si>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</si>
  <si>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</si>
  <si>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</si>
  <si>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</si>
  <si>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</si>
  <si>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</si>
  <si>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</si>
  <si>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</si>
  <si>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</si>
  <si>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</si>
  <si>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</si>
  <si>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</si>
  <si>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</si>
  <si>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</si>
  <si>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</si>
  <si>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</si>
  <si>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</si>
  <si>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</si>
  <si>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</si>
  <si>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</si>
  <si>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</si>
  <si>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</si>
  <si>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</si>
  <si>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</si>
  <si>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</si>
  <si>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</si>
  <si>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</si>
  <si>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</si>
  <si>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</si>
  <si>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</si>
  <si>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</si>
  <si>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</si>
  <si>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</si>
  <si>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</si>
  <si>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</si>
  <si>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</si>
  <si>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</si>
  <si>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</si>
  <si>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</si>
  <si>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</si>
  <si>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</si>
  <si>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</si>
  <si>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</si>
  <si>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</si>
  <si>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</si>
  <si>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</si>
  <si>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</si>
  <si>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</si>
  <si>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</si>
  <si>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</si>
  <si>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</si>
  <si>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</si>
  <si>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</si>
  <si>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</si>
  <si>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</si>
  <si>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</si>
  <si>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</si>
  <si>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</si>
  <si>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</si>
  <si>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</si>
  <si>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</si>
  <si>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</si>
  <si>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</si>
  <si>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</si>
  <si>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</si>
  <si>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</si>
  <si>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</si>
  <si>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</si>
  <si>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</si>
  <si>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</si>
  <si>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</si>
  <si>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</si>
  <si>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</si>
  <si>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</si>
  <si>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</si>
  <si>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</si>
  <si>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</si>
  <si>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</si>
  <si>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</si>
  <si>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</si>
  <si>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</si>
  <si>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</si>
  <si>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</si>
  <si>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</si>
  <si>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</si>
  <si>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</si>
  <si>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</si>
  <si>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</si>
  <si>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</si>
  <si>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</si>
  <si>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</si>
  <si>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</si>
  <si>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</si>
  <si>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</si>
  <si>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</si>
  <si>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</si>
  <si>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</si>
  <si>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</si>
  <si>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</si>
  <si>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</si>
  <si>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</si>
  <si>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</si>
  <si>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</si>
  <si>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</si>
  <si>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</si>
  <si>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</si>
  <si>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</si>
  <si>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</si>
  <si>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</si>
  <si>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</si>
  <si>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</si>
  <si>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</si>
  <si>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</si>
  <si>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</si>
  <si>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</si>
  <si>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</si>
  <si>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</si>
  <si>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</si>
  <si>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</si>
  <si>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</si>
  <si>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</si>
  <si>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</si>
  <si>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</si>
  <si>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</si>
  <si>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</si>
  <si>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</si>
  <si>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</si>
  <si>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</si>
  <si>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</si>
  <si>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</si>
  <si>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</si>
  <si>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</si>
  <si>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</si>
  <si>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</si>
  <si>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</si>
  <si>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</si>
  <si>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</si>
  <si>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</si>
  <si>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</si>
  <si>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</si>
  <si>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</si>
  <si>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</si>
  <si>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</si>
  <si>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</si>
  <si>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</si>
  <si>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</si>
  <si>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</si>
  <si>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</si>
  <si>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</si>
  <si>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</si>
  <si>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</si>
  <si>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</si>
  <si>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</si>
  <si>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</si>
  <si>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</si>
  <si>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</si>
  <si>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</si>
  <si>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</si>
  <si>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</si>
  <si>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</si>
  <si>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</si>
  <si>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</si>
  <si>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</si>
  <si>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</si>
  <si>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</si>
  <si>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</si>
  <si>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</si>
  <si>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</si>
  <si>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</si>
  <si>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</si>
  <si>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</si>
  <si>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</si>
  <si>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</si>
  <si>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</si>
  <si>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</si>
  <si>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</si>
  <si>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</si>
  <si>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</si>
  <si>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</si>
  <si>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</si>
  <si>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</si>
  <si>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</si>
  <si>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</si>
  <si>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</si>
  <si>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</si>
  <si>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</si>
  <si>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</si>
  <si>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</si>
  <si>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</si>
  <si>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</si>
  <si>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</si>
  <si>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</si>
  <si>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</si>
  <si>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</si>
  <si>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</si>
  <si>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</si>
  <si>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</si>
  <si>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</si>
  <si>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</si>
  <si>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</si>
  <si>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</si>
  <si>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</si>
  <si>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</si>
  <si>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</si>
  <si>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</si>
  <si>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</si>
  <si>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</si>
  <si>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</si>
  <si>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</si>
  <si>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</si>
  <si>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</si>
  <si>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</si>
  <si>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</si>
  <si>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</si>
  <si>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</si>
  <si>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</si>
  <si>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</si>
  <si>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</si>
  <si>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</si>
  <si>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</si>
  <si>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</si>
  <si>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</si>
  <si>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</si>
  <si>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</si>
  <si>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</si>
  <si>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</si>
  <si>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</si>
  <si>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</si>
  <si>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</si>
  <si>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</si>
  <si>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</si>
  <si>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</si>
  <si>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</si>
  <si>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</si>
  <si>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</si>
  <si>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</si>
  <si>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</si>
  <si>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</si>
  <si>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</si>
  <si>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</si>
  <si>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</si>
  <si>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</si>
  <si>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</si>
  <si>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</si>
  <si>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</si>
  <si>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</si>
  <si>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</si>
  <si>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</si>
  <si>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</si>
  <si>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</si>
  <si>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</si>
  <si>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</si>
  <si>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</si>
  <si>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</si>
  <si>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</si>
  <si>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</si>
  <si>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</si>
  <si>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</si>
  <si>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</si>
  <si>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</si>
  <si>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</si>
  <si>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</si>
  <si>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</si>
  <si>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</si>
  <si>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</si>
  <si>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</si>
  <si>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</si>
  <si>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</si>
  <si>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</si>
  <si>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</si>
  <si>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</si>
  <si>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</si>
  <si>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</si>
  <si>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</si>
  <si>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</si>
  <si>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</si>
  <si>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</si>
  <si>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</si>
  <si>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</si>
  <si>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</si>
  <si>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</si>
  <si>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</si>
  <si>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</si>
  <si>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</si>
  <si>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</si>
  <si>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</si>
  <si>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</si>
  <si>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</si>
  <si>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</si>
  <si>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</si>
  <si>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</si>
  <si>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</si>
  <si>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</si>
  <si>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</si>
  <si>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</si>
  <si>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</si>
  <si>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</si>
  <si>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</si>
  <si>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</si>
  <si>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</si>
  <si>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</si>
  <si>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</si>
  <si>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</si>
  <si>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</si>
  <si>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</si>
  <si>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</si>
  <si>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</si>
  <si>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</si>
  <si>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</si>
  <si>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</si>
  <si>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</si>
  <si>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</si>
  <si>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</si>
  <si>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</si>
  <si>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</si>
  <si>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</si>
  <si>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</si>
  <si>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</si>
  <si>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</si>
  <si>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</si>
  <si>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</si>
  <si>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</si>
  <si>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</si>
  <si>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</si>
  <si>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</si>
  <si>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</si>
  <si>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</si>
  <si>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</si>
  <si>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</si>
  <si>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</si>
  <si>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</si>
  <si>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</si>
  <si>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</si>
  <si>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</si>
  <si>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</si>
  <si>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</si>
  <si>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</si>
  <si>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</si>
  <si>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</si>
  <si>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</si>
  <si>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</si>
  <si>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</si>
  <si>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</si>
  <si>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</si>
  <si>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</si>
  <si>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</si>
  <si>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</si>
  <si>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</si>
  <si>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</si>
  <si>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</si>
  <si>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</si>
  <si>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</si>
  <si>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</si>
  <si>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</si>
  <si>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</si>
  <si>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</si>
  <si>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</si>
  <si>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</si>
  <si>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</si>
  <si>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</si>
  <si>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</si>
  <si>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</si>
  <si>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</si>
  <si>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</si>
  <si>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</si>
  <si>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</si>
  <si>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</si>
  <si>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</si>
  <si>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</si>
  <si>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</si>
  <si>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</si>
  <si>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</si>
  <si>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</si>
  <si>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</si>
  <si>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</si>
  <si>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</si>
  <si>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</si>
  <si>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</si>
  <si>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</si>
  <si>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</si>
  <si>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</si>
  <si>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</si>
  <si>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</si>
  <si>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</si>
  <si>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</si>
  <si>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</si>
  <si>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</si>
  <si>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</si>
  <si>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</si>
  <si>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</si>
  <si>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</si>
  <si>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</si>
  <si>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</si>
  <si>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</si>
  <si>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</si>
  <si>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</si>
  <si>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</si>
  <si>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</si>
  <si>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</si>
  <si>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</si>
  <si>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</si>
  <si>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</si>
  <si>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</si>
  <si>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</si>
  <si>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</si>
  <si>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</si>
  <si>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</si>
  <si>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</si>
  <si>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</si>
  <si>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</si>
  <si>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</si>
  <si>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</si>
  <si>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</si>
  <si>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</si>
  <si>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</si>
  <si>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</si>
  <si>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</si>
  <si>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</si>
  <si>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</si>
  <si>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</si>
  <si>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</si>
  <si>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</si>
  <si>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</si>
  <si>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</si>
  <si>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</si>
  <si>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</si>
  <si>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</si>
  <si>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</si>
  <si>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</si>
  <si>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</si>
  <si>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</si>
  <si>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</si>
  <si>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</si>
  <si>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</si>
  <si>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</si>
  <si>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</si>
  <si>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</si>
  <si>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</si>
  <si>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</si>
  <si>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</si>
  <si>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</si>
  <si>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</si>
  <si>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</si>
  <si>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</si>
  <si>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</si>
  <si>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</si>
  <si>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</si>
  <si>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</si>
  <si>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</si>
  <si>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</si>
  <si>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</si>
  <si>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</si>
  <si>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</si>
  <si>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</si>
  <si>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</si>
  <si>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</si>
  <si>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</si>
  <si>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</si>
  <si>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</si>
  <si>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</si>
  <si>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</si>
  <si>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</si>
  <si>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</si>
  <si>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</si>
  <si>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</si>
  <si>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</si>
  <si>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</si>
  <si>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</si>
  <si>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</si>
  <si>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</si>
  <si>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</si>
  <si>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</si>
  <si>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</si>
  <si>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</si>
  <si>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</si>
  <si>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</si>
  <si>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</si>
  <si>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</si>
  <si>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</si>
  <si>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</si>
  <si>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</si>
  <si>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</si>
  <si>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</si>
  <si>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</si>
  <si>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</si>
  <si>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</si>
  <si>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</si>
  <si>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</si>
  <si>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</si>
  <si>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</si>
  <si>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</si>
  <si>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</si>
  <si>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</si>
  <si>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</si>
  <si>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</si>
  <si>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</si>
  <si>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</si>
  <si>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</si>
  <si>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</si>
  <si>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</si>
  <si>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</si>
  <si>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</si>
  <si>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</si>
  <si>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</si>
  <si>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</si>
  <si>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</si>
  <si>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</si>
  <si>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</si>
  <si>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</si>
  <si>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</si>
  <si>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</si>
  <si>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</si>
  <si>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</si>
  <si>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</si>
  <si>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</si>
  <si>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</si>
  <si>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</si>
  <si>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</si>
  <si>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</si>
  <si>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</si>
  <si>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</si>
  <si>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</si>
  <si>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</si>
  <si>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</si>
  <si>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</si>
  <si>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</si>
  <si>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</si>
  <si>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</si>
  <si>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</si>
  <si>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</si>
  <si>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</si>
  <si>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</si>
  <si>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</si>
  <si>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</si>
  <si>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</si>
  <si>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</si>
  <si>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</si>
  <si>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</si>
  <si>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</si>
  <si>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</si>
  <si>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</si>
  <si>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</si>
  <si>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</si>
  <si>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</si>
  <si>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</si>
  <si>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</si>
  <si>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</si>
  <si>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</si>
  <si>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</si>
  <si>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</si>
  <si>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</si>
  <si>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</si>
  <si>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</si>
  <si>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</si>
  <si>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</si>
  <si>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</si>
  <si>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</si>
  <si>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</si>
  <si>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</si>
  <si>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</si>
  <si>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</si>
  <si>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</si>
  <si>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</si>
  <si>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</si>
  <si>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</si>
  <si>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</si>
  <si>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</si>
  <si>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</si>
  <si>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</si>
  <si>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</si>
  <si>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</si>
  <si>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</si>
  <si>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</si>
  <si>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</si>
  <si>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</si>
  <si>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</si>
  <si>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</si>
  <si>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</si>
  <si>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</si>
  <si>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</si>
  <si>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</si>
  <si>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</si>
  <si>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</si>
  <si>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</si>
  <si>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</si>
  <si>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</si>
  <si>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</si>
  <si>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</si>
  <si>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</si>
  <si>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</si>
  <si>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</si>
  <si>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</si>
  <si>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</si>
  <si>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</si>
  <si>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</si>
  <si>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</si>
  <si>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</si>
  <si>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</si>
  <si>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</si>
  <si>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</si>
  <si>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</si>
  <si>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</si>
  <si>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</si>
  <si>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</si>
  <si>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</si>
  <si>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</si>
  <si>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</si>
  <si>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</si>
  <si>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</si>
  <si>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</si>
  <si>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</si>
  <si>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</si>
  <si>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</si>
  <si>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</si>
  <si>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</si>
  <si>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</si>
  <si>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</si>
  <si>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</si>
  <si>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</si>
  <si>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</si>
  <si>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</si>
  <si>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</si>
  <si>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</si>
  <si>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</si>
  <si>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</si>
  <si>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</si>
  <si>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</si>
  <si>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</si>
  <si>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</si>
  <si>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</si>
  <si>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</si>
  <si>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</si>
  <si>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</si>
  <si>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</si>
  <si>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</si>
  <si>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</si>
  <si>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</si>
  <si>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</si>
  <si>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</si>
  <si>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</si>
  <si>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</si>
  <si>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</si>
  <si>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</si>
  <si>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</si>
  <si>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</si>
  <si>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</si>
  <si>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</si>
  <si>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</si>
  <si>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</si>
  <si>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</si>
  <si>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</si>
  <si>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</si>
  <si>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</si>
  <si>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</si>
  <si>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</si>
  <si>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</si>
  <si>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</si>
  <si>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</si>
  <si>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</si>
  <si>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</si>
  <si>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</si>
  <si>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</si>
  <si>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</si>
  <si>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</si>
  <si>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</si>
  <si>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</si>
  <si>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</si>
  <si>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</si>
  <si>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</si>
  <si>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</si>
  <si>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</si>
  <si>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</si>
  <si>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</si>
  <si>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</si>
  <si>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</si>
  <si>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</si>
  <si>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</si>
  <si>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</si>
  <si>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</si>
  <si>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</si>
  <si>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</si>
  <si>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</si>
  <si>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</si>
  <si>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</si>
  <si>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</si>
  <si>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</si>
  <si>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</si>
  <si>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</si>
  <si>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</si>
  <si>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</si>
  <si>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</si>
  <si>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</si>
  <si>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</si>
  <si>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</si>
  <si>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</si>
  <si>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</si>
  <si>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</si>
  <si>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</si>
  <si>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</si>
  <si>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</si>
  <si>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</si>
  <si>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</si>
  <si>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</si>
  <si>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</si>
  <si>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</si>
  <si>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</si>
  <si>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</si>
  <si>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</si>
  <si>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</si>
  <si>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</si>
  <si>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</si>
  <si>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</si>
  <si>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</si>
  <si>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</si>
  <si>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</si>
  <si>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</si>
  <si>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</si>
  <si>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</si>
  <si>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</si>
  <si>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</si>
  <si>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</si>
  <si>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</si>
  <si>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</si>
  <si>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</si>
  <si>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</si>
  <si>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</si>
  <si>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</si>
  <si>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</si>
  <si>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</si>
  <si>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</si>
  <si>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</si>
  <si>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</si>
  <si>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</si>
  <si>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</si>
  <si>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</si>
  <si>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</si>
  <si>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</si>
  <si>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</si>
  <si>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</si>
  <si>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</si>
  <si>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</si>
  <si>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</si>
  <si>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</si>
  <si>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</si>
  <si>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</si>
  <si>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</si>
  <si>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</si>
  <si>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</si>
  <si>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</si>
  <si>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</si>
  <si>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</si>
  <si>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</si>
  <si>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</si>
  <si>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</si>
  <si>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</si>
  <si>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</si>
  <si>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</si>
  <si>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</si>
  <si>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</si>
  <si>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</si>
  <si>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</si>
  <si>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</si>
  <si>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</si>
  <si>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</si>
  <si>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</si>
  <si>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</si>
  <si>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</si>
  <si>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</si>
  <si>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</si>
  <si>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</si>
  <si>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</si>
  <si>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</si>
  <si>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</si>
  <si>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</si>
  <si>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</si>
  <si>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</si>
  <si>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</si>
  <si>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</si>
  <si>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</si>
  <si>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</si>
  <si>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</si>
  <si>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</si>
  <si>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</si>
  <si>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</si>
  <si>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</si>
  <si>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</si>
  <si>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</si>
  <si>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</si>
  <si>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</si>
  <si>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</si>
  <si>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</si>
  <si>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</si>
  <si>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</si>
  <si>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</si>
  <si>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</si>
  <si>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</si>
  <si>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</si>
  <si>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</si>
  <si>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</si>
  <si>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</si>
  <si>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</si>
  <si>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</si>
  <si>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</si>
  <si>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</si>
  <si>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</si>
  <si>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</si>
  <si>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</si>
  <si>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</si>
  <si>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</si>
  <si>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</si>
  <si>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</si>
  <si>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</si>
  <si>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</si>
  <si>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</si>
  <si>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</si>
  <si>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</si>
  <si>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</si>
  <si>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</si>
  <si>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</si>
  <si>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</si>
  <si>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</si>
  <si>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</si>
  <si>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</si>
  <si>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</si>
  <si>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</si>
  <si>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</si>
  <si>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</si>
  <si>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</si>
  <si>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</si>
  <si>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</si>
  <si>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</si>
  <si>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</si>
  <si>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</si>
  <si>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</si>
  <si>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</si>
  <si>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</si>
  <si>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</si>
  <si>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</si>
  <si>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</si>
  <si>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</si>
  <si>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</si>
  <si>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</si>
  <si>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</si>
  <si>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</si>
  <si>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</si>
  <si>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</si>
  <si>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</si>
  <si>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</si>
  <si>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</si>
  <si>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</si>
  <si>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</si>
  <si>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</si>
  <si>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</si>
  <si>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</si>
  <si>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</si>
  <si>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</si>
  <si>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</si>
  <si>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</si>
  <si>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</si>
  <si>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</si>
  <si>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</si>
  <si>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</si>
  <si>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</si>
  <si>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</si>
  <si>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</si>
  <si>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</si>
  <si>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</si>
  <si>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</si>
  <si>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</si>
  <si>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</si>
  <si>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</si>
  <si>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</si>
  <si>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</si>
  <si>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</si>
  <si>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</si>
  <si>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</si>
  <si>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</si>
  <si>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</si>
  <si>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</si>
  <si>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</si>
  <si>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</si>
  <si>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</si>
  <si>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</si>
  <si>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</si>
  <si>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</si>
  <si>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</si>
  <si>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</si>
  <si>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</si>
  <si>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</si>
  <si>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</si>
  <si>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</si>
  <si>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</si>
  <si>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</si>
  <si>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</si>
  <si>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</si>
  <si>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</si>
  <si>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</si>
  <si>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</si>
  <si>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</si>
  <si>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</si>
  <si>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</si>
  <si>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</si>
  <si>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</si>
  <si>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</si>
  <si>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</si>
  <si>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</si>
  <si>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</si>
  <si>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</si>
  <si>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</si>
  <si>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</si>
  <si>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</si>
  <si>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</si>
  <si>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</si>
  <si>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</si>
  <si>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</si>
  <si>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</si>
  <si>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</si>
  <si>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</si>
  <si>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</si>
  <si>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</si>
  <si>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</si>
  <si>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</si>
  <si>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</si>
  <si>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</si>
  <si>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</si>
  <si>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</si>
  <si>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</si>
  <si>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</si>
  <si>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</si>
  <si>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</si>
  <si>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</si>
  <si>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</si>
  <si>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</si>
  <si>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</si>
  <si>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</si>
  <si>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</si>
  <si>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</si>
  <si>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</si>
  <si>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</si>
  <si>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</si>
  <si>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</si>
  <si>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</si>
  <si>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</si>
  <si>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</si>
  <si>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</si>
  <si>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</si>
  <si>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</si>
  <si>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</si>
  <si>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</si>
  <si>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</si>
  <si>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</si>
  <si>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</si>
  <si>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</si>
  <si>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</si>
  <si>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</si>
  <si>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</si>
  <si>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</si>
  <si>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</si>
  <si>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</si>
  <si>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</si>
  <si>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</si>
  <si>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</si>
  <si>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</si>
  <si>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</si>
  <si>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</si>
  <si>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</si>
  <si>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</si>
  <si>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</si>
  <si>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</si>
  <si>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</si>
  <si>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</si>
  <si>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</si>
  <si>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</si>
  <si>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</si>
  <si>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</si>
  <si>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</si>
  <si>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</si>
  <si>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</si>
  <si>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</si>
  <si>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</si>
  <si>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</si>
  <si>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</si>
  <si>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</si>
  <si>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</si>
  <si>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</si>
  <si>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</si>
  <si>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</si>
  <si>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</si>
  <si>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</si>
  <si>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</si>
  <si>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</si>
  <si>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</si>
  <si>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</si>
  <si>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</si>
  <si>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</si>
  <si>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</si>
  <si>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</si>
  <si>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</si>
  <si>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</si>
  <si>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</si>
  <si>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</si>
  <si>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</si>
  <si>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</si>
  <si>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</si>
  <si>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</si>
  <si>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</si>
  <si>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</si>
  <si>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</si>
  <si>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</si>
  <si>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</si>
  <si>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</si>
  <si>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</si>
  <si>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</si>
  <si>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</si>
  <si>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</si>
  <si>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</si>
  <si>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</si>
  <si>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</si>
  <si>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</si>
  <si>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</si>
  <si>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</si>
  <si>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</si>
  <si>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</si>
  <si>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</si>
  <si>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</si>
  <si>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</si>
  <si>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</si>
  <si>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</si>
  <si>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</si>
  <si>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</si>
  <si>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</si>
  <si>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</si>
  <si>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</si>
  <si>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</si>
  <si>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</si>
  <si>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</si>
  <si>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</si>
  <si>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</si>
  <si>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</si>
  <si>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</si>
  <si>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</si>
  <si>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</si>
  <si>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</si>
  <si>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</si>
  <si>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</si>
  <si>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</si>
  <si>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</si>
  <si>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</si>
  <si>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</si>
  <si>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</si>
  <si>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</si>
  <si>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</si>
  <si>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</si>
  <si>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</si>
  <si>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</si>
  <si>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</si>
  <si>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</si>
  <si>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</si>
  <si>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</si>
  <si>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</si>
  <si>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</si>
  <si>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</si>
  <si>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</si>
  <si>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</si>
  <si>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</si>
  <si>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</si>
  <si>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</si>
  <si>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</si>
  <si>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</si>
  <si>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</si>
  <si>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</si>
  <si>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</si>
  <si>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</si>
  <si>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</si>
  <si>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</si>
  <si>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</si>
  <si>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</si>
  <si>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</si>
  <si>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</si>
  <si>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</si>
  <si>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</si>
  <si>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</si>
  <si>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</si>
  <si>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</si>
  <si>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</si>
  <si>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</si>
  <si>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</si>
  <si>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</si>
  <si>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</si>
  <si>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</si>
  <si>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</si>
  <si>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</si>
  <si>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</si>
  <si>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</si>
  <si>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</si>
  <si>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</si>
  <si>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</si>
  <si>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</si>
  <si>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</si>
  <si>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</si>
  <si>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</si>
  <si>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</si>
  <si>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</si>
  <si>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</si>
  <si>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</si>
  <si>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</si>
  <si>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</si>
  <si>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</si>
  <si>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</si>
  <si>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</si>
  <si>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</si>
  <si>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</si>
  <si>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</si>
  <si>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</si>
  <si>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</si>
  <si>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</si>
  <si>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</si>
  <si>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</si>
  <si>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</si>
  <si>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</si>
  <si>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</si>
  <si>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</si>
  <si>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</si>
  <si>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</si>
  <si>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</si>
  <si>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</si>
  <si>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</si>
  <si>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</si>
  <si>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</si>
  <si>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</si>
  <si>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</si>
  <si>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</si>
  <si>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</si>
  <si>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</si>
  <si>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</si>
  <si>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</si>
  <si>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</si>
  <si>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</si>
  <si>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</si>
  <si>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</si>
  <si>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</si>
  <si>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</si>
  <si>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</si>
  <si>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</si>
  <si>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</si>
  <si>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</si>
  <si>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</si>
  <si>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</si>
  <si>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</si>
  <si>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</si>
  <si>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</si>
  <si>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</si>
  <si>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</si>
  <si>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</si>
  <si>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</si>
  <si>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</si>
  <si>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</si>
  <si>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</si>
  <si>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</si>
  <si>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</si>
  <si>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</si>
  <si>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</si>
  <si>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</si>
  <si>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</si>
  <si>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</si>
  <si>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</si>
  <si>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</si>
  <si>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</si>
  <si>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</si>
  <si>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</si>
  <si>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</si>
  <si>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</si>
  <si>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</si>
  <si>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</si>
  <si>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</si>
  <si>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</si>
  <si>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</si>
  <si>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</si>
  <si>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</si>
  <si>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</si>
  <si>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</si>
  <si>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</si>
  <si>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</si>
  <si>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</si>
  <si>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</si>
  <si>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</si>
  <si>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</si>
  <si>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</si>
  <si>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</si>
  <si>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</si>
  <si>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</si>
  <si>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</si>
  <si>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</si>
  <si>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</si>
  <si>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</si>
  <si>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</si>
  <si>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</si>
  <si>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</si>
  <si>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</si>
  <si>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</si>
  <si>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</si>
  <si>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</si>
  <si>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</si>
  <si>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</si>
  <si>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</si>
  <si>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</si>
  <si>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</si>
  <si>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</si>
  <si>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</si>
  <si>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</si>
  <si>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</si>
  <si>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</si>
  <si>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</si>
  <si>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</si>
  <si>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</si>
  <si>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</si>
  <si>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</si>
  <si>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</si>
  <si>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</si>
  <si>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</si>
  <si>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</si>
  <si>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</si>
  <si>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</si>
  <si>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</si>
  <si>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</si>
  <si>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</si>
  <si>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</si>
  <si>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</si>
  <si>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</si>
  <si>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</si>
  <si>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</si>
  <si>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</si>
  <si>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</si>
  <si>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</si>
  <si>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</si>
  <si>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</si>
  <si>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</si>
  <si>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</si>
  <si>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</si>
  <si>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</si>
  <si>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</si>
  <si>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</si>
  <si>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</si>
  <si>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</si>
  <si>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</si>
  <si>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</si>
  <si>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</si>
  <si>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</si>
  <si>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</si>
  <si>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</si>
  <si>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</si>
  <si>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</si>
  <si>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</si>
  <si>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</si>
  <si>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</si>
  <si>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</si>
  <si>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</si>
  <si>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</si>
  <si>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</si>
  <si>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</si>
  <si>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</si>
  <si>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</si>
  <si>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</si>
  <si>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</si>
  <si>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</si>
  <si>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</si>
  <si>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</si>
  <si>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</si>
  <si>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</si>
  <si>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</si>
  <si>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</si>
  <si>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</si>
  <si>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</si>
  <si>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</si>
  <si>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</si>
  <si>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</si>
  <si>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</si>
  <si>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</si>
  <si>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</si>
  <si>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</si>
  <si>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</si>
  <si>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</si>
  <si>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</si>
  <si>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</si>
  <si>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</si>
  <si>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</si>
  <si>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</si>
  <si>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</si>
  <si>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</si>
  <si>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</si>
  <si>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</si>
  <si>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</si>
  <si>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</si>
  <si>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</si>
  <si>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</si>
  <si>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</si>
  <si>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</si>
  <si>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</si>
  <si>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</si>
  <si>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</si>
  <si>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</si>
  <si>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</si>
  <si>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</si>
  <si>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</si>
  <si>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</si>
  <si>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</si>
  <si>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</si>
  <si>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</si>
  <si>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</si>
  <si>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</si>
  <si>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</si>
  <si>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</si>
  <si>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</si>
  <si>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</si>
  <si>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</si>
  <si>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</si>
  <si>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</si>
  <si>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</si>
  <si>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</si>
  <si>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</si>
  <si>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</si>
  <si>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</si>
  <si>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</si>
  <si>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</si>
  <si>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</si>
  <si>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</si>
  <si>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</si>
  <si>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</si>
  <si>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</si>
  <si>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</si>
  <si>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</si>
  <si>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</si>
  <si>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</si>
  <si>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</si>
  <si>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</si>
  <si>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</si>
  <si>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</si>
  <si>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</si>
  <si>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</si>
  <si>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</si>
  <si>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</si>
  <si>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</si>
  <si>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</si>
  <si>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</si>
  <si>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</si>
  <si>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</si>
  <si>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</si>
  <si>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</si>
  <si>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</si>
  <si>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</si>
  <si>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</si>
  <si>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</si>
  <si>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</si>
  <si>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</si>
  <si>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</si>
  <si>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</si>
  <si>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</si>
  <si>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</si>
  <si>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</si>
  <si>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</si>
  <si>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</si>
  <si>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</si>
  <si>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</si>
  <si>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</si>
  <si>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</si>
  <si>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</si>
  <si>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</si>
  <si>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</si>
  <si>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</si>
  <si>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</si>
  <si>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</si>
  <si>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</si>
  <si>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</si>
  <si>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</si>
  <si>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</si>
  <si>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</si>
  <si>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</si>
  <si>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</si>
  <si>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</si>
  <si>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</si>
  <si>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</si>
  <si>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</si>
  <si>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</si>
  <si>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</si>
  <si>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</si>
  <si>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</si>
  <si>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</si>
  <si>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</si>
  <si>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</si>
  <si>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</si>
  <si>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</si>
  <si>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</si>
  <si>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</si>
  <si>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</si>
  <si>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</si>
  <si>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</si>
  <si>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</si>
  <si>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</si>
  <si>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</si>
  <si>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</si>
  <si>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</si>
  <si>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</si>
  <si>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</si>
  <si>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</si>
  <si>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</si>
  <si>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</si>
  <si>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</si>
  <si>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</si>
  <si>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</si>
  <si>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</si>
  <si>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</si>
  <si>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</si>
  <si>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</si>
  <si>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</si>
  <si>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</si>
  <si>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</si>
  <si>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</si>
  <si>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</si>
  <si>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</si>
  <si>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</si>
  <si>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</si>
  <si>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</si>
  <si>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</si>
  <si>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</si>
  <si>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</si>
  <si>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</si>
  <si>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</si>
  <si>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</si>
  <si>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</si>
  <si>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</si>
  <si>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</si>
  <si>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</si>
  <si>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</si>
  <si>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</si>
  <si>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</si>
  <si>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</si>
  <si>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</si>
  <si>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</si>
  <si>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</si>
  <si>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</si>
  <si>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</si>
  <si>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</si>
  <si>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</si>
  <si>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</si>
  <si>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</si>
  <si>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</si>
  <si>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</si>
  <si>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</si>
  <si>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</si>
  <si>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</si>
  <si>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</si>
  <si>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</si>
  <si>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</si>
  <si>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</si>
  <si>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</si>
  <si>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</si>
  <si>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</si>
  <si>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</si>
  <si>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</si>
  <si>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</si>
  <si>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</si>
  <si>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</si>
  <si>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</si>
  <si>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</si>
  <si>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</si>
  <si>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</si>
  <si>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</si>
  <si>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</si>
  <si>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</si>
  <si>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</si>
  <si>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</si>
  <si>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</si>
  <si>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</si>
  <si>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</si>
  <si>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</si>
  <si>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</si>
  <si>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</si>
  <si>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</si>
  <si>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</si>
  <si>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</si>
  <si>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</si>
  <si>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</si>
  <si>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</si>
  <si>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</si>
  <si>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</si>
  <si>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</si>
  <si>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</si>
  <si>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</si>
  <si>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</si>
  <si>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</si>
  <si>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</si>
  <si>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</si>
  <si>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</si>
  <si>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</si>
  <si>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</si>
  <si>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</si>
  <si>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</si>
  <si>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</si>
  <si>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</si>
  <si>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</si>
  <si>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</si>
  <si>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</si>
  <si>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</si>
  <si>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</si>
  <si>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</si>
  <si>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</si>
  <si>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</si>
  <si>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</si>
  <si>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</si>
  <si>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</si>
  <si>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</si>
  <si>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</si>
  <si>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</si>
  <si>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</si>
  <si>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</si>
  <si>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</si>
  <si>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</si>
  <si>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</si>
  <si>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</si>
  <si>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</si>
  <si>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</si>
  <si>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</si>
  <si>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</si>
  <si>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</si>
  <si>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</si>
  <si>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</si>
  <si>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</si>
  <si>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</si>
  <si>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</si>
  <si>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</si>
  <si>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</si>
  <si>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</si>
  <si>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</si>
  <si>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</si>
  <si>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</si>
  <si>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</si>
  <si>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</si>
  <si>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</si>
  <si>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</si>
  <si>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</si>
  <si>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</si>
  <si>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</si>
  <si>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</si>
  <si>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</si>
  <si>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</si>
  <si>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</si>
  <si>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</si>
  <si>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</si>
  <si>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</si>
  <si>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</si>
  <si>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</si>
  <si>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</si>
  <si>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</si>
  <si>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</si>
  <si>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</si>
  <si>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</si>
  <si>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</si>
  <si>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</si>
  <si>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</si>
  <si>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</si>
  <si>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</si>
  <si>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</si>
  <si>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</si>
  <si>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</si>
  <si>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</si>
  <si>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</si>
  <si>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</si>
  <si>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</si>
  <si>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</si>
  <si>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</si>
  <si>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</si>
  <si>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</si>
  <si>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</si>
  <si>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</si>
  <si>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</si>
  <si>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</si>
  <si>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</si>
  <si>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</si>
  <si>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</si>
  <si>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</si>
  <si>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</si>
  <si>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</si>
  <si>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</si>
  <si>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</si>
  <si>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</si>
  <si>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</si>
  <si>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</si>
  <si>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</si>
  <si>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</si>
  <si>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</si>
  <si>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</si>
  <si>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</si>
  <si>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</si>
  <si>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</si>
  <si>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</si>
  <si>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</si>
  <si>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</si>
  <si>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</si>
  <si>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</si>
  <si>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</si>
  <si>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</si>
  <si>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</si>
  <si>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</si>
  <si>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</si>
  <si>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</si>
  <si>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</si>
  <si>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</si>
  <si>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</si>
  <si>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</si>
  <si>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</si>
  <si>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</si>
  <si>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</si>
  <si>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</si>
  <si>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</si>
  <si>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</si>
  <si>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</si>
  <si>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</si>
  <si>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</si>
  <si>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</si>
  <si>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</si>
  <si>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</si>
  <si>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</si>
  <si>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</si>
  <si>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</si>
  <si>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</si>
  <si>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</si>
  <si>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</si>
  <si>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</si>
  <si>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</si>
  <si>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</si>
  <si>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</si>
  <si>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</si>
  <si>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</si>
  <si>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</si>
  <si>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</si>
  <si>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</si>
  <si>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</si>
  <si>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</si>
  <si>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</si>
  <si>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</si>
  <si>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</si>
  <si>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</si>
  <si>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</si>
  <si>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</si>
  <si>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</si>
  <si>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</si>
  <si>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</si>
  <si>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</si>
  <si>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</si>
  <si>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</si>
  <si>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</si>
  <si>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</si>
  <si>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</si>
  <si>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</si>
  <si>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</si>
  <si>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</si>
  <si>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</si>
  <si>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</si>
  <si>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</si>
  <si>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</si>
  <si>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</si>
  <si>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</si>
  <si>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</si>
  <si>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</si>
  <si>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</si>
  <si>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</si>
  <si>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</si>
  <si>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</si>
  <si>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</si>
  <si>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</si>
  <si>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</si>
  <si>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</si>
  <si>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</si>
  <si>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</si>
  <si>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</si>
  <si>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</si>
  <si>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</si>
  <si>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</si>
  <si>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</si>
  <si>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</si>
  <si>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</si>
  <si>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</si>
  <si>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</si>
  <si>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</si>
  <si>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</si>
  <si>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</si>
  <si>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</si>
  <si>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</si>
  <si>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</si>
  <si>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</si>
  <si>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</si>
  <si>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</si>
  <si>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</si>
  <si>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</si>
  <si>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</si>
  <si>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</si>
  <si>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</si>
  <si>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</si>
  <si>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</si>
  <si>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</si>
  <si>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</si>
  <si>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</si>
  <si>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</si>
  <si>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</si>
  <si>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</si>
  <si>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</si>
  <si>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</si>
  <si>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</si>
  <si>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</si>
  <si>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</si>
  <si>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</si>
  <si>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</si>
  <si>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</si>
  <si>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</si>
  <si>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</si>
  <si>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</si>
  <si>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</si>
  <si>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</si>
  <si>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</si>
  <si>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</si>
  <si>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</si>
  <si>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</si>
  <si>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</si>
  <si>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</si>
  <si>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</si>
  <si>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</si>
  <si>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</si>
  <si>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</si>
  <si>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</si>
  <si>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</si>
  <si>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</si>
  <si>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</si>
  <si>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</si>
  <si>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</si>
  <si>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</si>
  <si>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</si>
  <si>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</si>
  <si>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</si>
  <si>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</si>
  <si>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</si>
  <si>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</si>
  <si>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</si>
  <si>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</si>
  <si>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</si>
  <si>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</si>
  <si>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</si>
  <si>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</si>
  <si>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</si>
  <si>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</si>
  <si>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</si>
  <si>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</si>
  <si>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</si>
  <si>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</si>
  <si>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</si>
  <si>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</si>
  <si>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</si>
  <si>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</si>
  <si>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</si>
  <si>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</si>
  <si>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</si>
  <si>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</si>
  <si>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</si>
  <si>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</si>
  <si>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</si>
  <si>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</si>
  <si>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</si>
  <si>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</si>
  <si>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</si>
  <si>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</si>
  <si>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</si>
  <si>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</si>
  <si>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</si>
  <si>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</si>
  <si>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</si>
  <si>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</si>
  <si>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</si>
  <si>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</si>
  <si>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</si>
  <si>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</si>
  <si>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</si>
  <si>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</si>
  <si>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</si>
  <si>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</si>
  <si>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</si>
  <si>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</si>
  <si>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</si>
  <si>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</si>
  <si>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</si>
  <si>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</si>
  <si>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</si>
  <si>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</si>
  <si>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</si>
  <si>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</si>
  <si>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</si>
  <si>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</si>
  <si>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</si>
  <si>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</si>
  <si>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</si>
  <si>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</si>
  <si>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</si>
  <si>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</si>
  <si>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</si>
  <si>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</si>
  <si>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</si>
  <si>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</si>
  <si>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</si>
  <si>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</si>
  <si>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</si>
  <si>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</si>
  <si>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</si>
  <si>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</si>
  <si>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</si>
  <si>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</si>
  <si>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</si>
  <si>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</si>
  <si>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</si>
  <si>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</si>
  <si>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</si>
  <si>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</si>
  <si>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</si>
  <si>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</si>
  <si>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</si>
  <si>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</si>
  <si>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</si>
  <si>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</si>
  <si>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</si>
  <si>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</si>
  <si>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</si>
  <si>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</si>
  <si>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</si>
  <si>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</si>
  <si>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</si>
  <si>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</si>
  <si>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</si>
  <si>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</si>
  <si>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</si>
  <si>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</si>
  <si>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</si>
  <si>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</si>
  <si>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</si>
  <si>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</si>
  <si>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</si>
  <si>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</si>
  <si>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</si>
  <si>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</si>
  <si>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</si>
  <si>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</si>
  <si>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</si>
  <si>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</si>
  <si>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</si>
  <si>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</si>
  <si>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</si>
  <si>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</si>
  <si>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</si>
  <si>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</si>
  <si>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</si>
  <si>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</si>
  <si>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</si>
  <si>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</si>
  <si>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</si>
  <si>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</si>
  <si>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</si>
  <si>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</si>
  <si>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</si>
  <si>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</si>
  <si>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</si>
  <si>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</si>
  <si>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</si>
  <si>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</si>
  <si>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</si>
  <si>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</si>
  <si>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</si>
  <si>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</si>
  <si>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</si>
  <si>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</si>
  <si>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</si>
  <si>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</si>
  <si>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</si>
  <si>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</si>
  <si>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</si>
  <si>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</si>
  <si>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</si>
  <si>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</si>
  <si>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</si>
  <si>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</si>
  <si>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</si>
  <si>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</si>
  <si>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</si>
  <si>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</si>
  <si>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</si>
  <si>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</si>
  <si>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</si>
  <si>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</si>
  <si>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</si>
  <si>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</si>
  <si>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</si>
  <si>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</si>
  <si>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</si>
  <si>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</si>
  <si>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</si>
  <si>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</si>
  <si>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</si>
  <si>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</si>
  <si>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</si>
  <si>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</si>
  <si>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</si>
  <si>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</si>
  <si>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</si>
  <si>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</si>
  <si>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</si>
  <si>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</si>
  <si>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</si>
  <si>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</si>
  <si>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</si>
  <si>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</si>
  <si>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</si>
  <si>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</si>
  <si>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</si>
  <si>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</si>
  <si>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</si>
  <si>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</si>
  <si>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</si>
  <si>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</si>
  <si>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</si>
  <si>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</si>
  <si>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</si>
  <si>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</si>
  <si>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</si>
  <si>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</si>
  <si>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</si>
  <si>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</si>
  <si>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</si>
  <si>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</si>
  <si>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</si>
  <si>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</si>
  <si>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</si>
  <si>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</si>
  <si>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</si>
  <si>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</si>
  <si>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</si>
  <si>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</si>
  <si>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</si>
  <si>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</si>
  <si>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</si>
  <si>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</si>
  <si>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</si>
  <si>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</si>
  <si>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</si>
  <si>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</si>
  <si>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</si>
  <si>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</si>
  <si>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</si>
  <si>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</si>
  <si>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</si>
  <si>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</si>
  <si>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</si>
  <si>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</si>
  <si>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</si>
  <si>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</si>
  <si>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</si>
  <si>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</si>
  <si>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</si>
  <si>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</si>
  <si>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</si>
  <si>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</si>
  <si>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</si>
  <si>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</si>
  <si>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</si>
  <si>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</si>
  <si>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</si>
  <si>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</si>
  <si>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</si>
  <si>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</si>
  <si>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</si>
  <si>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</si>
  <si>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</si>
  <si>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</si>
  <si>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</si>
  <si>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</si>
  <si>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</si>
  <si>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</si>
  <si>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</si>
  <si>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</si>
  <si>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</si>
  <si>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</si>
  <si>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</si>
  <si>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</si>
  <si>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</si>
  <si>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</si>
  <si>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</si>
  <si>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</si>
  <si>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</si>
  <si>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</si>
  <si>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</si>
  <si>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</si>
  <si>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</si>
  <si>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</si>
  <si>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</si>
  <si>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</si>
  <si>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</si>
  <si>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</si>
  <si>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</si>
  <si>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</si>
  <si>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</si>
  <si>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</si>
  <si>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</si>
  <si>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</si>
  <si>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</si>
  <si>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</si>
  <si>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</si>
  <si>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</si>
  <si>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</si>
  <si>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</si>
  <si>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</si>
  <si>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</si>
  <si>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</si>
  <si>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</si>
  <si>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</si>
  <si>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</si>
  <si>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</si>
  <si>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</si>
  <si>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</si>
  <si>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</si>
  <si>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</si>
  <si>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</si>
  <si>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</si>
  <si>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</si>
  <si>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</si>
  <si>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</si>
  <si>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</si>
  <si>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</si>
  <si>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</si>
  <si>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</si>
  <si>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</si>
  <si>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</si>
  <si>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</si>
  <si>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</si>
  <si>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</si>
  <si>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</si>
  <si>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</si>
  <si>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</si>
  <si>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</si>
  <si>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</si>
  <si>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</si>
  <si>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</si>
  <si>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</si>
  <si>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</si>
  <si>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</si>
  <si>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</si>
  <si>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</si>
  <si>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</si>
  <si>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</si>
  <si>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</si>
  <si>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</si>
  <si>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</si>
  <si>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</si>
  <si>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</si>
  <si>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</si>
  <si>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</si>
  <si>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</si>
  <si>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</si>
  <si>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</si>
  <si>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</si>
  <si>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</si>
  <si>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</si>
  <si>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</si>
  <si>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</si>
  <si>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</si>
  <si>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</si>
  <si>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</si>
  <si>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</si>
  <si>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</si>
  <si>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</si>
  <si>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</si>
  <si>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</si>
  <si>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</si>
  <si>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</si>
  <si>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</si>
  <si>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</si>
  <si>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</si>
  <si>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</si>
  <si>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</si>
  <si>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</si>
  <si>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</si>
  <si>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</si>
  <si>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</si>
  <si>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</si>
  <si>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</si>
  <si>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</si>
  <si>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</si>
  <si>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</si>
  <si>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</si>
  <si>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</si>
  <si>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</si>
  <si>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</si>
  <si>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</si>
  <si>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</si>
  <si>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</si>
  <si>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</si>
  <si>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</si>
  <si>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</si>
  <si>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</si>
  <si>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</si>
  <si>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</si>
  <si>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</si>
  <si>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</si>
  <si>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</si>
  <si>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</si>
  <si>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</si>
  <si>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</si>
  <si>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</si>
  <si>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</si>
  <si>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</si>
  <si>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</si>
  <si>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</si>
  <si>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</si>
  <si>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</si>
  <si>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</si>
  <si>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</si>
  <si>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</si>
  <si>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</si>
  <si>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</si>
  <si>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</si>
  <si>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</si>
  <si>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</si>
  <si>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</si>
  <si>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</si>
  <si>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</si>
  <si>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</si>
  <si>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</si>
  <si>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</si>
  <si>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</si>
  <si>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</si>
  <si>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</si>
  <si>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</si>
  <si>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</si>
  <si>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</si>
  <si>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</si>
  <si>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</si>
  <si>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</si>
  <si>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</si>
  <si>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</si>
  <si>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</si>
  <si>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</si>
  <si>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</si>
  <si>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</si>
  <si>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</si>
  <si>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</si>
  <si>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</si>
  <si>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</si>
  <si>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</si>
  <si>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</si>
  <si>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</si>
  <si>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</si>
  <si>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</si>
  <si>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</si>
  <si>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</si>
  <si>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</si>
  <si>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</si>
  <si>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</si>
  <si>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</si>
  <si>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</si>
  <si>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</si>
  <si>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</si>
  <si>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</si>
  <si>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</si>
  <si>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</si>
  <si>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</si>
  <si>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</si>
  <si>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</si>
  <si>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</si>
  <si>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</si>
  <si>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</si>
  <si>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</si>
  <si>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</si>
  <si>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</si>
  <si>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</si>
  <si>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</si>
  <si>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</si>
  <si>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</si>
  <si>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</si>
  <si>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</si>
  <si>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</si>
  <si>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</si>
  <si>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</si>
  <si>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</si>
  <si>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</si>
  <si>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</si>
  <si>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</si>
  <si>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</si>
  <si>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</si>
  <si>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</si>
  <si>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</si>
  <si>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</si>
  <si>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</si>
  <si>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</si>
  <si>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</si>
  <si>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</si>
  <si>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</si>
  <si>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</si>
  <si>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</si>
  <si>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</si>
  <si>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</si>
  <si>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</si>
  <si>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</si>
  <si>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</si>
  <si>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</si>
  <si>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</si>
  <si>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</si>
  <si>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</si>
  <si>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</si>
  <si>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</si>
  <si>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</si>
  <si>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</si>
  <si>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</si>
  <si>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</si>
  <si>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</si>
  <si>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</si>
  <si>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</si>
  <si>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</si>
  <si>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</si>
  <si>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</si>
  <si>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</si>
  <si>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</si>
  <si>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</si>
  <si>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</si>
  <si>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</si>
  <si>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</si>
  <si>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</si>
  <si>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</si>
  <si>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</si>
  <si>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</si>
  <si>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</si>
  <si>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</si>
  <si>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</si>
  <si>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</si>
  <si>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</si>
  <si>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</si>
  <si>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</si>
  <si>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</si>
  <si>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</si>
  <si>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</si>
  <si>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</si>
  <si>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</si>
  <si>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</si>
  <si>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</si>
  <si>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</si>
  <si>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</si>
  <si>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</si>
  <si>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</si>
  <si>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</si>
  <si>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</si>
  <si>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</si>
  <si>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</si>
  <si>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</si>
  <si>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</si>
  <si>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</si>
  <si>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</si>
  <si>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</si>
  <si>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</si>
  <si>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</si>
  <si>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</si>
  <si>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</si>
  <si>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</si>
  <si>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</si>
  <si>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</si>
  <si>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</si>
  <si>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</si>
  <si>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</si>
  <si>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</si>
  <si>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</si>
  <si>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</si>
  <si>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</si>
  <si>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</si>
  <si>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</si>
  <si>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</si>
  <si>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</si>
  <si>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</si>
  <si>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</si>
  <si>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</si>
  <si>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</si>
  <si>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</si>
  <si>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</si>
  <si>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</si>
  <si>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</si>
  <si>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</si>
  <si>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</si>
  <si>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</si>
  <si>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</si>
  <si>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</si>
  <si>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</si>
  <si>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</si>
  <si>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</si>
  <si>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</si>
  <si>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</si>
  <si>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</si>
  <si>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</si>
  <si>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</si>
  <si>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</si>
  <si>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</si>
  <si>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</si>
  <si>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</si>
  <si>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</si>
  <si>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</si>
  <si>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</si>
  <si>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</si>
  <si>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</si>
  <si>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</si>
  <si>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</si>
  <si>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</si>
  <si>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</si>
  <si>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</si>
  <si>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</si>
  <si>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</si>
  <si>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</si>
  <si>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</si>
  <si>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</si>
  <si>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</si>
  <si>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</si>
  <si>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</si>
  <si>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</si>
  <si>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</si>
  <si>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</si>
  <si>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</si>
  <si>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</si>
  <si>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</si>
  <si>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</si>
  <si>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</si>
  <si>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</si>
  <si>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</si>
  <si>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</si>
  <si>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</si>
  <si>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</si>
  <si>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</si>
  <si>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</si>
  <si>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</si>
  <si>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</si>
  <si>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</si>
  <si>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</si>
  <si>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</si>
  <si>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</si>
  <si>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</si>
  <si>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</si>
  <si>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</si>
  <si>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</si>
  <si>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</si>
  <si>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</si>
  <si>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</si>
  <si>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</si>
  <si>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</si>
  <si>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</si>
  <si>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</si>
  <si>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</si>
  <si>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</si>
  <si>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</si>
  <si>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</si>
  <si>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</si>
  <si>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</si>
  <si>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</si>
  <si>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</si>
  <si>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</si>
  <si>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</si>
  <si>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</si>
  <si>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</si>
  <si>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</si>
  <si>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</si>
  <si>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</si>
  <si>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</si>
  <si>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</si>
  <si>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</si>
  <si>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</si>
  <si>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</si>
  <si>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</si>
  <si>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</si>
  <si>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</si>
  <si>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</si>
  <si>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</si>
  <si>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</si>
  <si>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</si>
  <si>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</si>
  <si>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</si>
  <si>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</si>
  <si>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</si>
  <si>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</si>
  <si>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</si>
  <si>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</si>
  <si>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</si>
  <si>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</si>
  <si>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</si>
  <si>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</si>
  <si>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</si>
  <si>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</si>
  <si>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</si>
  <si>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</si>
  <si>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</si>
  <si>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</si>
  <si>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</si>
  <si>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</si>
  <si>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</si>
  <si>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</si>
  <si>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</si>
  <si>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</si>
  <si>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</si>
  <si>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</si>
  <si>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</si>
  <si>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</si>
  <si>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</si>
  <si>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</si>
  <si>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</si>
  <si>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</si>
  <si>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</si>
  <si>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</si>
  <si>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</si>
  <si>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</si>
  <si>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</si>
  <si>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</si>
  <si>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</si>
  <si>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</si>
  <si>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</si>
  <si>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</si>
  <si>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</si>
  <si>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</si>
  <si>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</si>
  <si>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</si>
  <si>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</si>
  <si>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</si>
  <si>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</si>
  <si>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</si>
  <si>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</si>
  <si>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</si>
  <si>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</si>
  <si>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</si>
  <si>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</si>
  <si>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</si>
  <si>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</si>
  <si>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</si>
  <si>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</si>
  <si>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</si>
  <si>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</si>
  <si>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</si>
  <si>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</si>
  <si>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</si>
  <si>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</si>
  <si>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</si>
  <si>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</si>
  <si>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</si>
  <si>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</si>
  <si>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</si>
  <si>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</si>
  <si>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</si>
  <si>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</si>
  <si>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</si>
  <si>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</si>
  <si>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</si>
  <si>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</si>
  <si>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</si>
  <si>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</si>
  <si>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</si>
  <si>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</si>
  <si>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</si>
  <si>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</si>
  <si>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</si>
  <si>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</si>
  <si>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</si>
  <si>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</si>
  <si>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</si>
  <si>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</si>
  <si>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</si>
  <si>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</si>
  <si>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</si>
  <si>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</si>
  <si>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</si>
  <si>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</si>
  <si>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</si>
  <si>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</si>
  <si>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</si>
  <si>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</si>
  <si>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</si>
  <si>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</si>
  <si>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</si>
  <si>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</si>
  <si>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</si>
  <si>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</si>
  <si>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</si>
  <si>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</si>
  <si>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</si>
  <si>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</si>
  <si>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</si>
  <si>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</si>
  <si>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</si>
  <si>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</si>
  <si>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</si>
  <si>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</si>
  <si>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</si>
  <si>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</si>
  <si>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</si>
  <si>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</si>
  <si>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</si>
  <si>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</si>
  <si>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</si>
  <si>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</si>
  <si>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</si>
  <si>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</si>
  <si>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</si>
  <si>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</si>
  <si>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</si>
  <si>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</si>
  <si>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</si>
  <si>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</si>
  <si>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</si>
  <si>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</si>
  <si>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</si>
  <si>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</si>
  <si>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</si>
  <si>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</si>
  <si>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</si>
  <si>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</si>
  <si>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</si>
  <si>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</si>
  <si>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</si>
  <si>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</si>
  <si>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</si>
  <si>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</si>
  <si>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</si>
  <si>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</si>
  <si>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</si>
  <si>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</si>
  <si>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</si>
  <si>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</si>
  <si>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</si>
  <si>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</si>
  <si>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</si>
  <si>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</si>
  <si>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</si>
  <si>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</si>
  <si>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</si>
  <si>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</si>
  <si>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</si>
  <si>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</si>
  <si>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</si>
  <si>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</si>
  <si>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</si>
  <si>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</si>
  <si>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</si>
  <si>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</si>
  <si>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</si>
  <si>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</si>
  <si>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</si>
  <si>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</si>
  <si>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</si>
  <si>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</si>
  <si>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</si>
  <si>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</si>
  <si>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</si>
  <si>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</si>
  <si>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</si>
  <si>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</si>
  <si>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</si>
  <si>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</si>
  <si>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</si>
  <si>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</si>
  <si>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</si>
  <si>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</si>
  <si>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</si>
  <si>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</si>
  <si>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</si>
  <si>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</si>
  <si>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</si>
  <si>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</si>
  <si>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</si>
  <si>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</si>
  <si>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</si>
  <si>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</si>
  <si>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</si>
  <si>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</si>
  <si>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</si>
  <si>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</si>
  <si>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</si>
  <si>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</si>
  <si>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</si>
  <si>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</si>
  <si>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</si>
  <si>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</si>
  <si>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</si>
  <si>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</si>
  <si>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</si>
  <si>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</si>
  <si>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</si>
  <si>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</si>
  <si>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</si>
  <si>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</si>
  <si>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</si>
  <si>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</si>
  <si>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</si>
  <si>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</si>
  <si>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</si>
  <si>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</si>
  <si>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</si>
  <si>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</si>
  <si>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</si>
  <si>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</si>
  <si>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</si>
  <si>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</si>
  <si>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</si>
  <si>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</si>
  <si>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</si>
  <si>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</si>
  <si>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</si>
  <si>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</si>
  <si>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</si>
  <si>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</si>
  <si>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</si>
  <si>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</si>
  <si>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</si>
  <si>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</si>
  <si>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</si>
  <si>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</si>
  <si>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</si>
  <si>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</si>
  <si>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</si>
  <si>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</si>
  <si>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</si>
  <si>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</si>
  <si>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</si>
  <si>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</si>
  <si>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</si>
  <si>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</si>
  <si>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</si>
  <si>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</si>
  <si>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</si>
  <si>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</si>
  <si>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</si>
  <si>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</si>
  <si>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</si>
  <si>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</si>
  <si>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</si>
  <si>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</si>
  <si>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</si>
  <si>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</si>
  <si>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</si>
  <si>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</si>
  <si>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</si>
  <si>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</si>
  <si>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</si>
  <si>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</si>
  <si>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</si>
  <si>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</si>
  <si>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</si>
  <si>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</si>
  <si>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</si>
  <si>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</si>
  <si>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</si>
  <si>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</si>
  <si>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</si>
  <si>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</si>
  <si>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</si>
  <si>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</si>
  <si>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</si>
  <si>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</si>
  <si>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</si>
  <si>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</si>
  <si>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</si>
  <si>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</si>
  <si>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</si>
  <si>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</si>
  <si>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</si>
  <si>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</si>
  <si>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</si>
  <si>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</si>
  <si>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</si>
  <si>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</si>
  <si>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</si>
  <si>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</si>
  <si>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</si>
  <si>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</si>
  <si>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</si>
  <si>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</si>
  <si>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</si>
  <si>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</si>
  <si>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</si>
  <si>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</si>
  <si>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</si>
  <si>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</si>
  <si>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</si>
  <si>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</si>
  <si>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</si>
  <si>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</si>
  <si>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</si>
  <si>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</si>
  <si>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</si>
  <si>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</si>
  <si>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</si>
  <si>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</si>
  <si>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</si>
  <si>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</si>
  <si>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</si>
  <si>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</si>
  <si>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</si>
  <si>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</si>
  <si>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</si>
  <si>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</si>
  <si>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</si>
  <si>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</si>
  <si>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</si>
  <si>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</si>
  <si>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</si>
  <si>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</si>
  <si>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</si>
  <si>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</si>
  <si>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</si>
  <si>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</si>
  <si>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</si>
  <si>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</si>
  <si>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</si>
  <si>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</si>
  <si>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</si>
  <si>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</si>
  <si>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</si>
  <si>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</si>
  <si>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</si>
  <si>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</si>
  <si>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</si>
  <si>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</si>
  <si>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</si>
  <si>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</si>
  <si>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</si>
  <si>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</si>
  <si>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</si>
  <si>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</si>
  <si>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</si>
  <si>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</si>
  <si>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</si>
  <si>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</si>
  <si>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</si>
  <si>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</si>
  <si>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</si>
  <si>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</si>
  <si>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</si>
  <si>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</si>
  <si>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</si>
  <si>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</si>
  <si>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</si>
  <si>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</si>
  <si>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</si>
  <si>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</si>
  <si>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</si>
  <si>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</si>
  <si>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</si>
  <si>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</si>
  <si>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</si>
  <si>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</si>
  <si>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</si>
  <si>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</si>
  <si>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</si>
  <si>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</si>
  <si>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</si>
  <si>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</si>
  <si>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</si>
  <si>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</si>
  <si>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</si>
  <si>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</si>
  <si>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</si>
  <si>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</si>
  <si>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</si>
  <si>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</si>
  <si>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</si>
  <si>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</si>
  <si>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</si>
  <si>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</si>
  <si>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</si>
  <si>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</si>
  <si>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</si>
  <si>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</si>
  <si>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</si>
  <si>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</si>
  <si>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</si>
  <si>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</si>
  <si>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</si>
  <si>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</si>
  <si>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</si>
  <si>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</si>
  <si>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</si>
  <si>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</si>
  <si>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</si>
  <si>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</si>
  <si>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</si>
  <si>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</si>
  <si>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</si>
  <si>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</si>
  <si>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</si>
  <si>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</si>
  <si>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</si>
  <si>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</si>
  <si>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</si>
  <si>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</si>
  <si>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</si>
  <si>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</si>
  <si>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</si>
  <si>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</si>
  <si>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</si>
  <si>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</si>
  <si>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</si>
  <si>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</si>
  <si>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</si>
  <si>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</si>
  <si>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</si>
  <si>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</si>
  <si>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</si>
  <si>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</si>
  <si>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</si>
  <si>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</si>
  <si>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</si>
  <si>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</si>
  <si>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</si>
  <si>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</si>
  <si>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</si>
  <si>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</si>
  <si>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</si>
  <si>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</si>
  <si>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</si>
  <si>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</si>
  <si>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</si>
  <si>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</si>
  <si>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</si>
  <si>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</si>
  <si>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</si>
  <si>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</si>
  <si>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</si>
  <si>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</si>
  <si>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</si>
  <si>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</si>
  <si>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</si>
  <si>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</si>
  <si>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</si>
  <si>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</si>
  <si>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</si>
  <si>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</si>
  <si>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</si>
  <si>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</si>
  <si>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</si>
  <si>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</si>
  <si>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</si>
  <si>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</si>
  <si>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</si>
  <si>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</si>
  <si>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</si>
  <si>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</si>
  <si>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</si>
  <si>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</si>
  <si>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</si>
  <si>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</si>
  <si>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</si>
  <si>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</si>
  <si>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</si>
  <si>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</si>
  <si>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</si>
  <si>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</si>
  <si>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</si>
  <si>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</si>
  <si>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</si>
  <si>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</si>
  <si>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</si>
  <si>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</si>
  <si>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</si>
  <si>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</si>
  <si>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</si>
  <si>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</si>
  <si>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</si>
  <si>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</si>
  <si>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</si>
  <si>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</si>
  <si>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</si>
  <si>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</si>
  <si>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</si>
  <si>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</si>
  <si>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</si>
  <si>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</si>
  <si>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</si>
  <si>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</si>
  <si>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</si>
  <si>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</si>
  <si>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</si>
  <si>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</si>
  <si>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</si>
  <si>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</si>
  <si>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</si>
  <si>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</si>
  <si>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</si>
  <si>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</si>
  <si>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</si>
  <si>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</si>
  <si>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</si>
  <si>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</si>
  <si>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</si>
  <si>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</si>
  <si>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</si>
  <si>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</si>
  <si>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</si>
  <si>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</si>
  <si>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</si>
  <si>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</si>
  <si>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</si>
  <si>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</si>
  <si>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</si>
  <si>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</si>
  <si>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</si>
  <si>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</si>
  <si>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</si>
  <si>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</si>
  <si>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</si>
  <si>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</si>
  <si>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</si>
  <si>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</si>
  <si>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</si>
  <si>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</si>
  <si>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</si>
  <si>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</si>
  <si>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</si>
  <si>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</si>
  <si>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</si>
  <si>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</si>
  <si>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</si>
  <si>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</si>
  <si>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</si>
  <si>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</si>
  <si>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</si>
  <si>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</si>
  <si>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</si>
  <si>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</si>
  <si>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</si>
  <si>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</si>
  <si>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</si>
  <si>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</si>
  <si>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</si>
  <si>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</si>
  <si>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</si>
  <si>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</si>
  <si>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</si>
  <si>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</si>
  <si>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</si>
  <si>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</si>
  <si>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</si>
  <si>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</si>
  <si>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</si>
  <si>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</si>
  <si>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</si>
  <si>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</si>
  <si>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</si>
  <si>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</si>
  <si>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</si>
  <si>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</si>
  <si>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</si>
  <si>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</si>
  <si>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</si>
  <si>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</si>
  <si>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</si>
  <si>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</si>
  <si>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</si>
  <si>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</si>
  <si>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</si>
  <si>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</si>
  <si>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</si>
  <si>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</si>
  <si>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</si>
  <si>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</si>
  <si>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</si>
  <si>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</si>
  <si>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</si>
  <si>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</si>
  <si>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</si>
  <si>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</si>
  <si>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</si>
  <si>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</si>
  <si>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</si>
  <si>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</si>
  <si>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</si>
  <si>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</si>
  <si>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</si>
  <si>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</si>
  <si>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</si>
  <si>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</si>
  <si>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</si>
  <si>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</si>
  <si>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</si>
  <si>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</si>
  <si>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</si>
  <si>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</si>
  <si>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</si>
  <si>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</si>
  <si>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</si>
  <si>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</si>
  <si>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</si>
  <si>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</si>
  <si>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</si>
  <si>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</si>
  <si>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</si>
  <si>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</si>
  <si>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</si>
  <si>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</si>
  <si>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</si>
  <si>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</si>
  <si>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</si>
  <si>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</si>
  <si>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</si>
  <si>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</si>
  <si>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</si>
  <si>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</si>
  <si>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</si>
  <si>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</si>
  <si>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</si>
  <si>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</si>
  <si>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</si>
  <si>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</si>
  <si>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</si>
  <si>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</si>
  <si>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</si>
  <si>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</si>
  <si>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</si>
  <si>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</si>
  <si>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</si>
  <si>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</si>
  <si>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</si>
  <si>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</si>
  <si>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</si>
  <si>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</si>
  <si>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</si>
  <si>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</si>
  <si>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</si>
  <si>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</si>
  <si>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</si>
  <si>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</si>
  <si>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</si>
  <si>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</si>
  <si>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</si>
  <si>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</si>
  <si>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</si>
  <si>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</si>
  <si>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</si>
  <si>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</si>
  <si>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</si>
  <si>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</si>
  <si>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</si>
  <si>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</si>
  <si>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</si>
  <si>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</si>
  <si>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</si>
  <si>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</si>
  <si>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</si>
  <si>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</si>
  <si>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</si>
  <si>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</si>
  <si>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</si>
  <si>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</si>
  <si>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</si>
  <si>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</si>
  <si>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</si>
  <si>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</si>
  <si>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</si>
  <si>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</si>
  <si>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</si>
  <si>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</si>
  <si>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</si>
  <si>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</si>
  <si>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</si>
  <si>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</si>
  <si>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</si>
  <si>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</si>
  <si>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</si>
  <si>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</si>
  <si>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</si>
  <si>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</si>
  <si>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</si>
  <si>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</si>
  <si>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</si>
  <si>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</si>
  <si>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</si>
  <si>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</si>
  <si>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</si>
  <si>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</si>
  <si>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</si>
  <si>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</si>
  <si>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</si>
  <si>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</si>
  <si>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</si>
  <si>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</si>
  <si>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</si>
  <si>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</si>
  <si>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</si>
  <si>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</si>
  <si>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</si>
  <si>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</si>
  <si>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</si>
  <si>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</si>
  <si>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</si>
  <si>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</si>
  <si>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</si>
  <si>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</si>
  <si>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</si>
  <si>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</si>
  <si>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</si>
  <si>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</si>
  <si>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</si>
  <si>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</si>
  <si>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</si>
  <si>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</si>
  <si>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</si>
  <si>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</si>
  <si>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</si>
  <si>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</si>
  <si>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</si>
  <si>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</si>
  <si>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</si>
  <si>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</si>
  <si>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</si>
  <si>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</si>
  <si>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</si>
  <si>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</si>
  <si>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</si>
  <si>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</si>
  <si>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</si>
  <si>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</si>
  <si>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</si>
  <si>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</si>
  <si>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</si>
  <si>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</si>
  <si>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</si>
  <si>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</si>
  <si>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</si>
  <si>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</si>
  <si>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</si>
  <si>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</si>
  <si>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</si>
  <si>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</si>
  <si>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</si>
  <si>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</si>
  <si>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</si>
  <si>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</si>
  <si>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</si>
  <si>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</si>
  <si>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</si>
  <si>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</si>
  <si>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</si>
  <si>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</si>
  <si>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</si>
  <si>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</si>
  <si>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</si>
  <si>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</si>
  <si>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</si>
  <si>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</si>
  <si>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</si>
  <si>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</si>
  <si>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</si>
  <si>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</si>
  <si>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</si>
  <si>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</si>
  <si>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</si>
  <si>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</si>
  <si>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</si>
  <si>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</si>
  <si>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</si>
  <si>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</si>
  <si>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</si>
  <si>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</si>
  <si>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</si>
  <si>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</si>
  <si>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</si>
  <si>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</si>
  <si>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</si>
  <si>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</si>
  <si>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</si>
  <si>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</si>
  <si>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</si>
  <si>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</si>
  <si>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</si>
  <si>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</si>
  <si>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</si>
  <si>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</si>
  <si>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</si>
  <si>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</si>
  <si>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</si>
  <si>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</si>
  <si>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</si>
  <si>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</si>
  <si>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</si>
  <si>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</si>
  <si>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</si>
  <si>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</si>
  <si>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</si>
  <si>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</si>
  <si>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</si>
  <si>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</si>
  <si>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</si>
  <si>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</si>
  <si>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</si>
  <si>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</si>
  <si>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</si>
  <si>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</si>
  <si>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</si>
  <si>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</si>
  <si>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</si>
  <si>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</si>
  <si>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</si>
  <si>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</si>
  <si>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</si>
  <si>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</si>
  <si>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</si>
  <si>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</si>
  <si>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</si>
  <si>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</si>
  <si>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</si>
  <si>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</si>
  <si>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</si>
  <si>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</si>
  <si>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</si>
  <si>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</si>
  <si>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</si>
  <si>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</si>
  <si>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</si>
  <si>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</si>
  <si>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</si>
  <si>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</si>
  <si>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</si>
  <si>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</si>
  <si>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</si>
  <si>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</si>
  <si>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</si>
  <si>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</si>
  <si>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</si>
  <si>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</si>
  <si>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</si>
  <si>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</si>
  <si>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</si>
  <si>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</si>
  <si>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</si>
  <si>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</si>
  <si>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</si>
  <si>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</si>
  <si>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</si>
  <si>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</si>
  <si>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</si>
  <si>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</si>
  <si>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</si>
  <si>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</si>
  <si>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</si>
  <si>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</si>
  <si>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</si>
  <si>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</si>
  <si>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</si>
  <si>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</si>
  <si>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</si>
  <si>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</si>
  <si>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</si>
  <si>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</si>
  <si>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</si>
  <si>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</si>
  <si>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</si>
  <si>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</si>
  <si>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</si>
  <si>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</si>
  <si>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</si>
  <si>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</si>
  <si>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</si>
  <si>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</si>
  <si>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</si>
  <si>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</si>
  <si>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</si>
  <si>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</si>
  <si>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</si>
  <si>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</si>
  <si>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</si>
  <si>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</si>
  <si>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</si>
  <si>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</si>
  <si>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</si>
  <si>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</si>
  <si>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</si>
  <si>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</si>
  <si>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</si>
  <si>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</si>
  <si>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</si>
  <si>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</si>
  <si>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</si>
  <si>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</si>
  <si>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</si>
  <si>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</si>
  <si>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</si>
  <si>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</si>
  <si>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</si>
  <si>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</si>
  <si>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</si>
  <si>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</si>
  <si>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</si>
  <si>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</si>
  <si>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</si>
  <si>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</si>
  <si>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</si>
  <si>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</si>
  <si>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</si>
  <si>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</si>
  <si>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</si>
  <si>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</si>
  <si>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</si>
  <si>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</si>
  <si>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</si>
  <si>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</si>
  <si>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</si>
  <si>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</si>
  <si>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</si>
  <si>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</si>
  <si>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</si>
  <si>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</si>
  <si>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</si>
  <si>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</si>
  <si>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</si>
  <si>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</si>
  <si>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</si>
  <si>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</si>
  <si>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</si>
  <si>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</si>
  <si>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</si>
  <si>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</si>
  <si>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</si>
  <si>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</si>
  <si>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</si>
  <si>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</si>
  <si>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</si>
  <si>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</si>
  <si>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</si>
  <si>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</si>
  <si>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</si>
  <si>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</si>
  <si>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</si>
  <si>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</si>
  <si>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</si>
  <si>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</si>
  <si>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</si>
  <si>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</si>
  <si>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</si>
  <si>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</si>
  <si>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</si>
  <si>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</si>
  <si>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</si>
  <si>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</si>
  <si>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</si>
  <si>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</si>
  <si>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</si>
  <si>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</si>
  <si>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</si>
  <si>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</si>
  <si>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</si>
  <si>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</si>
  <si>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</si>
  <si>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</si>
  <si>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</si>
  <si>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</si>
  <si>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</si>
  <si>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</si>
  <si>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</si>
  <si>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</si>
  <si>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</si>
  <si>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</si>
  <si>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</si>
  <si>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</si>
  <si>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</si>
  <si>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</si>
  <si>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</si>
  <si>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</si>
  <si>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</si>
  <si>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</si>
  <si>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</si>
  <si>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</si>
  <si>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</si>
  <si>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</si>
  <si>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</si>
  <si>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</si>
  <si>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</si>
  <si>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</si>
  <si>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</si>
  <si>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</si>
  <si>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</si>
  <si>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</si>
  <si>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</si>
  <si>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</si>
  <si>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</si>
  <si>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</si>
  <si>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</si>
  <si>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</si>
  <si>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</si>
  <si>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</si>
  <si>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</si>
  <si>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</si>
  <si>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</si>
  <si>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</si>
  <si>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</si>
  <si>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</si>
  <si>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</si>
  <si>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</si>
  <si>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</si>
  <si>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</si>
  <si>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</si>
  <si>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</si>
  <si>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</si>
  <si>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</si>
  <si>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</si>
  <si>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</si>
  <si>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</si>
  <si>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</si>
  <si>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</si>
  <si>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</si>
  <si>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</si>
  <si>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</si>
  <si>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</si>
  <si>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</si>
  <si>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</si>
  <si>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</si>
  <si>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</si>
  <si>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</si>
  <si>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</si>
  <si>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</si>
  <si>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</si>
  <si>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</si>
  <si>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</si>
  <si>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</si>
  <si>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</si>
  <si>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</si>
  <si>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</si>
  <si>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</si>
  <si>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</si>
  <si>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</si>
  <si>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</si>
  <si>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</si>
  <si>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</si>
  <si>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</si>
  <si>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</si>
  <si>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</si>
  <si>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</si>
  <si>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</si>
  <si>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</si>
  <si>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</si>
  <si>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</si>
  <si>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</si>
  <si>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</si>
  <si>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</si>
  <si>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</si>
  <si>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</si>
  <si>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</si>
  <si>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</si>
  <si>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</si>
  <si>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</si>
  <si>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</si>
  <si>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</si>
  <si>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</si>
  <si>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</si>
  <si>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</si>
  <si>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</si>
  <si>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</si>
  <si>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</si>
  <si>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</si>
  <si>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</si>
  <si>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</si>
  <si>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</si>
  <si>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</si>
  <si>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</si>
  <si>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</si>
  <si>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</si>
  <si>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</si>
  <si>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</si>
  <si>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</si>
  <si>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</si>
  <si>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</si>
  <si>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</si>
  <si>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</si>
  <si>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</si>
  <si>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</si>
  <si>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</si>
  <si>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</si>
  <si>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</si>
  <si>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</si>
  <si>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</si>
  <si>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</si>
  <si>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</si>
  <si>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</si>
  <si>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</si>
  <si>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</si>
  <si>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</si>
  <si>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</si>
  <si>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</si>
  <si>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</si>
  <si>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</si>
  <si>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</si>
  <si>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</si>
  <si>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</si>
  <si>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</si>
  <si>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</si>
  <si>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</si>
  <si>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</si>
  <si>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</si>
  <si>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</si>
  <si>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</si>
  <si>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</si>
  <si>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</si>
  <si>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</si>
  <si>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</si>
  <si>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</si>
  <si>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</si>
  <si>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</si>
  <si>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</si>
  <si>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</si>
  <si>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</si>
  <si>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</si>
  <si>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</si>
  <si>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</si>
  <si>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</si>
  <si>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</si>
  <si>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</si>
  <si>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</si>
  <si>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</si>
  <si>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</si>
  <si>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</si>
  <si>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</si>
  <si>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</si>
  <si>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</si>
  <si>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</si>
  <si>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</si>
  <si>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</si>
  <si>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</si>
  <si>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</si>
  <si>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</si>
  <si>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</si>
  <si>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</si>
  <si>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</si>
  <si>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</si>
  <si>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</si>
  <si>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</si>
  <si>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</si>
  <si>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</si>
  <si>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</si>
  <si>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</si>
  <si>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</si>
  <si>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</si>
  <si>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</si>
  <si>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</si>
  <si>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</si>
  <si>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</si>
  <si>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</si>
  <si>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</si>
  <si>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</si>
  <si>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</si>
  <si>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</si>
  <si>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</si>
  <si>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</si>
  <si>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</si>
  <si>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</si>
  <si>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</si>
  <si>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</si>
  <si>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</si>
  <si>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</si>
  <si>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</si>
  <si>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</si>
  <si>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</si>
  <si>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</si>
  <si>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</si>
  <si>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</si>
  <si>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</si>
  <si>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</si>
  <si>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</si>
  <si>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</si>
  <si>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</si>
  <si>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</si>
  <si>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</si>
  <si>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</si>
  <si>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</si>
  <si>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</si>
  <si>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</si>
  <si>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</si>
  <si>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</si>
  <si>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</si>
  <si>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</si>
  <si>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</si>
  <si>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</si>
  <si>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</si>
  <si>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</si>
  <si>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</si>
  <si>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</si>
  <si>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</si>
  <si>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</si>
  <si>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</si>
  <si>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</si>
  <si>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</si>
  <si>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</si>
  <si>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</si>
  <si>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</si>
  <si>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</si>
  <si>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</si>
  <si>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</si>
  <si>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</si>
  <si>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</si>
  <si>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</si>
  <si>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</si>
  <si>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</si>
  <si>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</si>
  <si>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</si>
  <si>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</si>
  <si>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</si>
  <si>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</si>
  <si>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</si>
  <si>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</si>
  <si>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</si>
  <si>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</si>
  <si>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</si>
  <si>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</si>
  <si>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</si>
  <si>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</si>
  <si>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</si>
  <si>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</si>
  <si>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</si>
  <si>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</si>
  <si>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</si>
  <si>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</si>
  <si>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</si>
  <si>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</si>
  <si>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</si>
  <si>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</si>
  <si>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</si>
  <si>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</si>
  <si>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</si>
  <si>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</si>
  <si>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</si>
  <si>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</si>
  <si>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</si>
  <si>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</si>
  <si>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</si>
  <si>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</si>
  <si>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</si>
  <si>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</si>
  <si>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</si>
  <si>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</si>
  <si>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</si>
  <si>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</si>
  <si>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</si>
  <si>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</si>
  <si>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</si>
  <si>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</si>
  <si>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</si>
  <si>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</si>
  <si>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</si>
  <si>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</si>
  <si>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</si>
  <si>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</si>
  <si>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</si>
  <si>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</si>
  <si>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</si>
  <si>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</si>
  <si>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</si>
  <si>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</si>
  <si>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</si>
  <si>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</si>
  <si>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</si>
  <si>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</si>
  <si>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</si>
  <si>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</si>
  <si>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</si>
  <si>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</si>
  <si>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</si>
  <si>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</si>
  <si>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</si>
  <si>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</si>
  <si>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</si>
  <si>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</si>
  <si>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</si>
  <si>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</si>
  <si>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</si>
  <si>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</si>
  <si>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</si>
  <si>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</si>
  <si>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</si>
  <si>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</si>
  <si>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</si>
  <si>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</si>
  <si>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</si>
  <si>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</si>
  <si>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</si>
  <si>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</si>
  <si>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</si>
  <si>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</si>
  <si>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</si>
  <si>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</si>
  <si>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</si>
  <si>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</si>
  <si>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</si>
  <si>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</si>
  <si>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</si>
  <si>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</si>
  <si>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</si>
  <si>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</si>
  <si>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</si>
  <si>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</si>
  <si>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</si>
  <si>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</si>
  <si>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</si>
  <si>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</si>
  <si>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</si>
  <si>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</si>
  <si>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</si>
  <si>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</si>
  <si>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</si>
  <si>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</si>
  <si>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</si>
  <si>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</si>
  <si>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</si>
  <si>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</si>
  <si>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</si>
  <si>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</si>
  <si>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</si>
  <si>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</si>
  <si>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</si>
  <si>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</si>
  <si>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</si>
  <si>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</si>
  <si>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</si>
  <si>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</si>
  <si>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</si>
  <si>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</si>
  <si>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</si>
  <si>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</si>
  <si>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</si>
  <si>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</si>
  <si>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</si>
  <si>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</si>
  <si>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</si>
  <si>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</si>
  <si>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</si>
  <si>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</si>
  <si>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</si>
  <si>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</si>
  <si>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</si>
  <si>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</si>
  <si>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</si>
  <si>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</si>
  <si>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</si>
  <si>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</si>
  <si>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</si>
  <si>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</si>
  <si>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</si>
  <si>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</si>
  <si>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</si>
  <si>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</si>
  <si>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</si>
  <si>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</si>
  <si>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</si>
  <si>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</si>
  <si>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</si>
  <si>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</si>
  <si>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</si>
  <si>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</si>
  <si>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</si>
  <si>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</si>
  <si>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</si>
  <si>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</si>
  <si>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</si>
  <si>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</si>
  <si>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</si>
  <si>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</si>
  <si>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</si>
  <si>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</si>
  <si>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</si>
  <si>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</si>
  <si>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</si>
  <si>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</si>
  <si>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</si>
  <si>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</si>
  <si>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</si>
  <si>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</si>
  <si>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</si>
  <si>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</si>
  <si>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</si>
  <si>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</si>
  <si>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</si>
  <si>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</si>
  <si>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</si>
  <si>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</si>
  <si>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</si>
  <si>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</si>
  <si>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</si>
  <si>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</si>
  <si>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</si>
  <si>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</si>
  <si>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</si>
  <si>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</si>
  <si>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</si>
  <si>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</si>
  <si>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</si>
  <si>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</si>
  <si>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</si>
  <si>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</si>
  <si>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</si>
  <si>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</si>
  <si>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</si>
  <si>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</si>
  <si>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</si>
  <si>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</si>
  <si>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</si>
  <si>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</si>
  <si>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</si>
  <si>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</si>
  <si>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</si>
  <si>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</si>
  <si>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</si>
  <si>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</si>
  <si>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</si>
  <si>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</si>
  <si>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</si>
  <si>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</si>
  <si>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</si>
  <si>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</si>
  <si>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</si>
  <si>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</si>
  <si>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</si>
  <si>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</si>
  <si>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</si>
  <si>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</si>
  <si>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</si>
  <si>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</si>
  <si>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</si>
  <si>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</si>
  <si>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</si>
  <si>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</si>
  <si>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</si>
  <si>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</si>
  <si>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</si>
  <si>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</si>
  <si>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</si>
  <si>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</si>
  <si>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</si>
  <si>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</si>
  <si>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</si>
  <si>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</si>
  <si>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</si>
  <si>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</si>
  <si>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</si>
  <si>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</si>
  <si>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</si>
  <si>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</si>
  <si>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</si>
  <si>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</si>
  <si>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</si>
  <si>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</si>
  <si>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</si>
  <si>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</si>
  <si>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</si>
  <si>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</si>
  <si>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</si>
  <si>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</si>
  <si>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</si>
  <si>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</si>
  <si>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</si>
  <si>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</si>
  <si>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</si>
  <si>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</si>
  <si>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</si>
  <si>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</si>
  <si>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</si>
  <si>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</si>
  <si>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</si>
  <si>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</si>
  <si>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</si>
  <si>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</si>
  <si>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</si>
  <si>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</si>
  <si>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</si>
  <si>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</si>
  <si>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</si>
  <si>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</si>
  <si>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</si>
  <si>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</si>
  <si>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</si>
  <si>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</si>
  <si>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</si>
  <si>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</si>
  <si>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</si>
  <si>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</si>
  <si>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</si>
  <si>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</si>
  <si>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</si>
  <si>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</si>
  <si>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</si>
  <si>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</si>
  <si>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</si>
  <si>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</si>
  <si>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</si>
  <si>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</si>
  <si>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</si>
  <si>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</si>
  <si>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</si>
  <si>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</si>
  <si>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</si>
  <si>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</si>
  <si>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</si>
  <si>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</si>
  <si>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</si>
  <si>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</si>
  <si>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</si>
  <si>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</si>
  <si>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</si>
  <si>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</si>
  <si>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</si>
  <si>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</si>
  <si>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</si>
  <si>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</si>
  <si>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</si>
  <si>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</si>
  <si>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</si>
  <si>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</si>
  <si>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</si>
  <si>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</si>
  <si>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</si>
  <si>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</si>
  <si>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</si>
  <si>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</si>
  <si>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</si>
  <si>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</si>
  <si>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</si>
  <si>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</si>
  <si>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</si>
  <si>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</si>
  <si>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</si>
  <si>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</si>
  <si>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</si>
  <si>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</si>
  <si>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</si>
  <si>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</si>
  <si>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</si>
  <si>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</si>
  <si>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</si>
  <si>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</si>
  <si>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</si>
  <si>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</si>
  <si>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</si>
  <si>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</si>
  <si>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</si>
  <si>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</si>
  <si>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</si>
  <si>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</si>
  <si>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</si>
  <si>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</si>
  <si>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</si>
  <si>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</si>
  <si>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</si>
  <si>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</si>
  <si>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</si>
  <si>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</si>
  <si>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</si>
  <si>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</si>
  <si>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</si>
  <si>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</si>
  <si>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</si>
  <si>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</si>
  <si>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</si>
  <si>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</si>
  <si>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</si>
  <si>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</si>
  <si>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</si>
  <si>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</si>
  <si>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</si>
  <si>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</si>
  <si>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</si>
  <si>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</si>
  <si>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</si>
  <si>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</si>
  <si>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</si>
  <si>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</si>
  <si>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</si>
  <si>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</si>
  <si>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</si>
  <si>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</si>
  <si>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</si>
  <si>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</si>
  <si>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</si>
  <si>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</si>
  <si>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</si>
  <si>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</si>
  <si>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</si>
  <si>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</si>
  <si>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</si>
  <si>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</si>
  <si>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</si>
  <si>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</si>
  <si>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</si>
  <si>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</si>
  <si>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</si>
  <si>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</si>
  <si>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</si>
  <si>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</si>
  <si>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</si>
  <si>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</si>
  <si>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</si>
  <si>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</si>
  <si>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</si>
  <si>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</si>
  <si>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</si>
  <si>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</si>
  <si>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</si>
  <si>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</si>
  <si>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</si>
  <si>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</si>
  <si>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</si>
  <si>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</si>
  <si>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</si>
  <si>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</si>
  <si>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</si>
  <si>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</si>
  <si>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</si>
  <si>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</si>
  <si>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</si>
  <si>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</si>
  <si>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</si>
  <si>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</si>
  <si>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</si>
  <si>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</si>
  <si>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</si>
  <si>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</si>
  <si>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</si>
  <si>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</si>
  <si>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</si>
  <si>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</si>
  <si>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</si>
  <si>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</si>
  <si>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</si>
  <si>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</si>
  <si>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</si>
  <si>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</si>
  <si>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</si>
  <si>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</si>
  <si>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</si>
  <si>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</si>
  <si>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</si>
  <si>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</si>
  <si>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</si>
  <si>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</si>
  <si>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</si>
  <si>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</si>
  <si>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</si>
  <si>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</si>
  <si>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</si>
  <si>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</si>
  <si>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</si>
  <si>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</si>
  <si>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</si>
  <si>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</si>
  <si>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</si>
  <si>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</si>
  <si>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</si>
  <si>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</si>
  <si>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</si>
  <si>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</si>
  <si>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</si>
  <si>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</si>
  <si>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</si>
  <si>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</si>
  <si>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</si>
  <si>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</si>
  <si>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</si>
  <si>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</si>
  <si>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</si>
  <si>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</si>
  <si>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</si>
  <si>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</si>
  <si>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</si>
  <si>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</si>
  <si>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</si>
  <si>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</si>
  <si>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</si>
  <si>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</si>
  <si>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</si>
  <si>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</si>
  <si>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</si>
  <si>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</si>
  <si>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</si>
  <si>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</si>
  <si>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</si>
  <si>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</si>
  <si>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</si>
  <si>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</si>
  <si>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</si>
  <si>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</si>
  <si>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</si>
  <si>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</si>
  <si>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</si>
  <si>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</si>
  <si>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</si>
  <si>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</si>
  <si>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</si>
  <si>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</si>
  <si>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</si>
  <si>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</si>
  <si>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</si>
  <si>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</si>
  <si>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</si>
  <si>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</si>
  <si>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</si>
  <si>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</si>
  <si>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</si>
  <si>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</si>
  <si>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</si>
  <si>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</si>
  <si>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</si>
  <si>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</si>
  <si>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</si>
  <si>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</si>
  <si>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</si>
  <si>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</si>
  <si>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</si>
  <si>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</si>
  <si>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</si>
  <si>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</si>
  <si>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</si>
  <si>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</si>
  <si>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</si>
  <si>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</si>
  <si>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</si>
  <si>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</si>
  <si>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</si>
  <si>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</si>
  <si>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</si>
  <si>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</si>
  <si>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</si>
  <si>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</si>
  <si>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</si>
  <si>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</si>
  <si>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</si>
  <si>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</si>
  <si>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</si>
  <si>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</si>
  <si>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</si>
  <si>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</si>
  <si>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</si>
  <si>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</si>
  <si>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</si>
  <si>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</si>
  <si>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</si>
  <si>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</si>
  <si>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</si>
  <si>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</si>
  <si>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</si>
  <si>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</si>
  <si>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</si>
  <si>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</si>
  <si>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</si>
  <si>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</si>
  <si>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</si>
  <si>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</si>
  <si>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</si>
  <si>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</si>
  <si>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</si>
  <si>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</si>
  <si>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</si>
  <si>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</si>
  <si>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</si>
  <si>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</si>
  <si>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</si>
  <si>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</si>
  <si>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</si>
  <si>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</si>
  <si>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</si>
  <si>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</si>
  <si>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</si>
  <si>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</si>
  <si>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</si>
  <si>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</si>
  <si>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</si>
  <si>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</si>
  <si>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</si>
  <si>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</si>
  <si>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</si>
  <si>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</si>
  <si>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</si>
  <si>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</si>
  <si>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</si>
  <si>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</si>
  <si>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</si>
  <si>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</si>
  <si>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</si>
  <si>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</si>
  <si>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</si>
  <si>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</si>
  <si>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</si>
  <si>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</si>
  <si>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</si>
  <si>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</si>
  <si>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</si>
  <si>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</si>
  <si>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</si>
  <si>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</si>
  <si>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</si>
  <si>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</si>
  <si>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</si>
  <si>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</si>
  <si>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</si>
  <si>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</si>
  <si>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</si>
  <si>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</si>
  <si>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</si>
  <si>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</si>
  <si>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</si>
  <si>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</si>
  <si>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</si>
  <si>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</si>
  <si>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</si>
  <si>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</si>
  <si>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</si>
  <si>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</si>
  <si>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</si>
  <si>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</si>
  <si>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</si>
  <si>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</si>
  <si>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</si>
  <si>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</si>
  <si>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</si>
  <si>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</si>
  <si>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</si>
  <si>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</si>
  <si>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</si>
  <si>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</si>
  <si>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</si>
  <si>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</si>
  <si>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</si>
  <si>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</si>
  <si>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</si>
  <si>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</si>
  <si>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</si>
  <si>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</si>
  <si>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</si>
  <si>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</si>
  <si>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</si>
  <si>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</si>
  <si>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</si>
  <si>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</si>
  <si>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</si>
  <si>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</si>
  <si>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</si>
  <si>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</si>
  <si>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</si>
  <si>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</si>
  <si>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</si>
  <si>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</si>
  <si>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</si>
  <si>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</si>
  <si>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</si>
  <si>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</si>
  <si>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</si>
  <si>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</si>
  <si>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</si>
  <si>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</si>
  <si>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</si>
  <si>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</si>
  <si>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</si>
  <si>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</si>
  <si>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</si>
  <si>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</si>
  <si>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</si>
  <si>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</si>
  <si>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</si>
  <si>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</si>
  <si>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</si>
  <si>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</si>
  <si>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</si>
  <si>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</si>
  <si>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</si>
  <si>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</si>
  <si>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</si>
  <si>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</si>
  <si>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</si>
  <si>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</si>
  <si>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</si>
  <si>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</si>
  <si>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</si>
  <si>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</si>
  <si>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</si>
  <si>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</si>
  <si>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</si>
  <si>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</si>
  <si>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</si>
  <si>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</si>
  <si>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</si>
  <si>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</si>
  <si>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</si>
  <si>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</si>
  <si>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</si>
  <si>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</si>
  <si>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</si>
  <si>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</si>
  <si>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</si>
  <si>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</si>
  <si>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</si>
  <si>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</si>
  <si>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</si>
  <si>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</si>
  <si>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</si>
  <si>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</si>
  <si>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</si>
  <si>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</si>
  <si>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</si>
  <si>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</si>
  <si>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</si>
  <si>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</si>
  <si>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</si>
  <si>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</si>
  <si>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</si>
  <si>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</si>
  <si>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</si>
  <si>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</si>
  <si>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</si>
  <si>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</si>
  <si>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</si>
  <si>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</si>
  <si>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</si>
  <si>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</si>
  <si>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</si>
  <si>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</si>
  <si>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</si>
  <si>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</si>
  <si>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</si>
  <si>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</si>
  <si>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</si>
  <si>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</si>
  <si>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</si>
  <si>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</si>
  <si>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</si>
  <si>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</si>
  <si>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</si>
  <si>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</si>
  <si>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</si>
  <si>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</si>
  <si>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</si>
  <si>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</si>
  <si>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</si>
  <si>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</si>
  <si>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</si>
  <si>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</si>
  <si>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</si>
  <si>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</si>
  <si>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</si>
  <si>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</si>
  <si>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</si>
  <si>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</si>
  <si>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</si>
  <si>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</si>
  <si>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</si>
  <si>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</si>
  <si>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</si>
  <si>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</si>
  <si>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</si>
  <si>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</si>
  <si>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</si>
  <si>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</si>
  <si>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</si>
  <si>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</si>
  <si>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</si>
  <si>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</si>
  <si>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</si>
  <si>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</si>
  <si>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</si>
  <si>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</si>
  <si>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</si>
  <si>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</si>
  <si>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</si>
  <si>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</si>
  <si>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</si>
  <si>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</si>
  <si>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</si>
  <si>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</si>
  <si>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</si>
  <si>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</si>
  <si>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</si>
  <si>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</si>
  <si>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</si>
  <si>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</si>
  <si>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</si>
  <si>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</si>
  <si>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</si>
  <si>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</si>
  <si>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</si>
  <si>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</si>
  <si>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</si>
  <si>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</si>
  <si>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</si>
  <si>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</si>
  <si>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</si>
  <si>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</si>
  <si>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</si>
  <si>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</si>
  <si>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</si>
  <si>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</si>
  <si>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</si>
  <si>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</si>
  <si>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</si>
  <si>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</si>
  <si>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</si>
  <si>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</si>
  <si>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</si>
  <si>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</si>
  <si>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</si>
  <si>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</si>
  <si>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</si>
  <si>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</si>
  <si>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</si>
  <si>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</si>
  <si>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</si>
  <si>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</si>
  <si>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</si>
  <si>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</si>
  <si>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</si>
  <si>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</si>
  <si>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</si>
  <si>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</si>
  <si>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</si>
  <si>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</si>
  <si>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</si>
  <si>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</si>
  <si>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</si>
  <si>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</si>
  <si>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</si>
  <si>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</si>
  <si>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</si>
  <si>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</si>
  <si>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</si>
  <si>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</si>
  <si>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</si>
  <si>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</si>
  <si>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</si>
  <si>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</si>
  <si>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</si>
  <si>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</si>
  <si>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</si>
  <si>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</si>
  <si>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</si>
  <si>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</si>
  <si>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</si>
  <si>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</si>
  <si>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</si>
  <si>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</si>
  <si>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</si>
  <si>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</si>
  <si>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</si>
  <si>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</si>
  <si>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</si>
  <si>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</si>
  <si>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</si>
  <si>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</si>
  <si>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</si>
  <si>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</si>
  <si>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</si>
  <si>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</si>
  <si>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</si>
  <si>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</si>
  <si>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</si>
  <si>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</si>
  <si>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</si>
  <si>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</si>
  <si>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</si>
  <si>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</si>
  <si>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</si>
  <si>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</si>
  <si>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</si>
  <si>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</si>
  <si>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</si>
  <si>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</si>
  <si>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</si>
  <si>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</si>
  <si>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</si>
  <si>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</si>
  <si>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</si>
  <si>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</si>
  <si>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</si>
  <si>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</si>
  <si>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</si>
  <si>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</si>
  <si>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</si>
  <si>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</si>
  <si>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</si>
  <si>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</si>
  <si>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</si>
  <si>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</si>
  <si>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</si>
  <si>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</si>
  <si>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</si>
  <si>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</si>
  <si>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</si>
  <si>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</si>
  <si>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</si>
  <si>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</si>
  <si>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</si>
  <si>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</si>
  <si>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</si>
  <si>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</si>
  <si>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</si>
  <si>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</si>
  <si>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</si>
  <si>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</si>
  <si>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</si>
  <si>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</si>
  <si>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</si>
  <si>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</si>
  <si>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</si>
  <si>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</si>
  <si>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</si>
  <si>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</si>
  <si>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</si>
  <si>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</si>
  <si>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</si>
  <si>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</si>
  <si>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</si>
  <si>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</si>
  <si>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</si>
  <si>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</si>
  <si>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</si>
  <si>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</si>
  <si>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</si>
  <si>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</si>
  <si>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</si>
  <si>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</si>
  <si>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</si>
  <si>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</si>
  <si>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</si>
  <si>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</si>
  <si>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</si>
  <si>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</si>
  <si>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</si>
  <si>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</si>
  <si>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</si>
  <si>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</si>
  <si>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</si>
  <si>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</si>
  <si>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</si>
  <si>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</si>
  <si>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</si>
  <si>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</si>
  <si>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</si>
  <si>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</si>
  <si>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</si>
  <si>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</si>
  <si>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</si>
  <si>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</si>
  <si>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</si>
  <si>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</si>
  <si>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</si>
  <si>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</si>
  <si>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</si>
  <si>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</si>
  <si>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</si>
  <si>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</si>
  <si>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</si>
  <si>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</si>
  <si>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</si>
  <si>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</si>
  <si>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</si>
  <si>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</si>
  <si>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</si>
  <si>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</si>
  <si>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</si>
  <si>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</si>
  <si>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</si>
  <si>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</si>
  <si>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</si>
  <si>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</si>
  <si>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</si>
  <si>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</si>
  <si>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</si>
  <si>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</si>
  <si>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</si>
  <si>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</si>
  <si>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</si>
  <si>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</si>
  <si>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</si>
  <si>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</si>
  <si>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</si>
  <si>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</si>
  <si>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</si>
  <si>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</si>
  <si>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</si>
  <si>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</si>
  <si>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</si>
  <si>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</si>
  <si>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</si>
  <si>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</si>
  <si>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</si>
  <si>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</si>
  <si>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</si>
  <si>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</si>
  <si>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</si>
  <si>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</si>
  <si>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</si>
  <si>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</si>
  <si>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</si>
  <si>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</si>
  <si>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</si>
  <si>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</si>
  <si>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</si>
  <si>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</si>
  <si>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</si>
  <si>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</si>
  <si>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</si>
  <si>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</si>
  <si>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</si>
  <si>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</si>
  <si>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</si>
  <si>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</si>
  <si>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</si>
  <si>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</si>
  <si>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</si>
  <si>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</si>
  <si>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</si>
  <si>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</si>
  <si>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</si>
  <si>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</si>
  <si>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</si>
  <si>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</si>
  <si>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</si>
  <si>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</si>
  <si>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</si>
  <si>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</si>
  <si>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</si>
  <si>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</si>
  <si>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</si>
  <si>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</si>
  <si>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</si>
  <si>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</si>
  <si>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</si>
  <si>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</si>
  <si>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</si>
  <si>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</si>
  <si>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</si>
  <si>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</si>
  <si>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</si>
  <si>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</si>
  <si>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</si>
  <si>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</si>
  <si>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</si>
  <si>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</si>
  <si>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</si>
  <si>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</si>
  <si>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</si>
  <si>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</si>
  <si>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</si>
  <si>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</si>
  <si>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</si>
  <si>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</si>
  <si>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</si>
  <si>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</si>
  <si>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</si>
  <si>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</si>
  <si>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</si>
  <si>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</si>
  <si>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</si>
  <si>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</si>
  <si>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</si>
  <si>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</si>
  <si>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</si>
  <si>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</si>
  <si>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</si>
  <si>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</si>
  <si>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</si>
  <si>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</si>
  <si>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</si>
  <si>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</si>
  <si>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</si>
  <si>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</si>
  <si>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</si>
  <si>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</si>
  <si>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</si>
  <si>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</si>
  <si>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</si>
  <si>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</si>
  <si>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</si>
  <si>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</si>
  <si>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</si>
  <si>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</si>
  <si>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</si>
  <si>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</si>
  <si>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</si>
  <si>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</si>
  <si>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</si>
  <si>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</si>
  <si>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</si>
  <si>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</si>
  <si>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</si>
  <si>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</si>
  <si>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</si>
  <si>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</si>
  <si>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</si>
  <si>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</si>
  <si>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</si>
  <si>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</si>
  <si>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</si>
  <si>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</si>
  <si>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</si>
  <si>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</si>
  <si>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</si>
  <si>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</si>
  <si>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</si>
  <si>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</si>
  <si>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</si>
  <si>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</si>
  <si>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</si>
  <si>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</si>
  <si>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</si>
  <si>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</si>
  <si>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</si>
  <si>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</si>
  <si>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</si>
  <si>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</si>
  <si>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</si>
  <si>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</si>
  <si>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</si>
  <si>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</si>
  <si>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</si>
  <si>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</si>
  <si>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</si>
  <si>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</si>
  <si>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</si>
  <si>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</si>
  <si>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</si>
  <si>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</si>
  <si>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</si>
  <si>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</si>
  <si>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</si>
  <si>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</si>
  <si>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</si>
  <si>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</si>
  <si>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</si>
  <si>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</si>
  <si>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</si>
  <si>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</si>
  <si>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</si>
  <si>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</si>
  <si>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</si>
  <si>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</si>
  <si>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</si>
  <si>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</si>
  <si>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</si>
  <si>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</si>
  <si>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</si>
  <si>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</si>
  <si>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</si>
  <si>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</si>
  <si>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</si>
  <si>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</si>
  <si>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</si>
  <si>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</si>
  <si>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</si>
  <si>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</si>
  <si>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</si>
  <si>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</si>
  <si>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</si>
  <si>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</si>
  <si>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</si>
  <si>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</si>
  <si>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</si>
  <si>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</si>
  <si>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</si>
  <si>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</si>
  <si>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</si>
  <si>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</si>
  <si>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</si>
  <si>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</si>
  <si>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</si>
  <si>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</si>
  <si>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</si>
  <si>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</si>
  <si>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</si>
  <si>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</si>
  <si>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</si>
  <si>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</si>
  <si>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</si>
  <si>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</si>
  <si>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</si>
  <si>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</si>
  <si>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</si>
  <si>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</si>
  <si>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</si>
  <si>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</si>
  <si>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</si>
  <si>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</si>
  <si>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</si>
  <si>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</si>
  <si>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</si>
  <si>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</si>
  <si>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</si>
  <si>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</si>
  <si>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</si>
  <si>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</si>
  <si>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</si>
  <si>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</si>
  <si>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</si>
  <si>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</si>
  <si>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</si>
  <si>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</si>
  <si>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</si>
  <si>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</si>
  <si>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</si>
  <si>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</si>
  <si>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</si>
  <si>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</si>
  <si>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</si>
  <si>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</si>
  <si>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</si>
  <si>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</si>
  <si>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</si>
  <si>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</si>
  <si>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</si>
  <si>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</si>
  <si>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</si>
  <si>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</si>
  <si>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</si>
  <si>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</si>
  <si>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</si>
  <si>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</si>
  <si>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</si>
  <si>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</si>
  <si>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</si>
  <si>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</si>
  <si>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</si>
  <si>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</si>
  <si>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</si>
  <si>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</si>
  <si>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</si>
  <si>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</si>
  <si>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</si>
  <si>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</si>
  <si>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</si>
  <si>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</si>
  <si>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</si>
  <si>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</si>
  <si>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</si>
  <si>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</si>
  <si>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</si>
  <si>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</si>
  <si>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</si>
  <si>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</si>
  <si>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</si>
  <si>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</si>
  <si>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</si>
  <si>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</si>
  <si>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</si>
  <si>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</si>
  <si>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</si>
  <si>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</si>
  <si>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</si>
  <si>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</si>
  <si>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</si>
  <si>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</si>
  <si>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</si>
  <si>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</si>
  <si>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</si>
  <si>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</si>
  <si>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</si>
  <si>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</si>
  <si>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</si>
  <si>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</si>
  <si>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</si>
  <si>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</si>
  <si>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</si>
  <si>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</si>
  <si>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</si>
  <si>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</si>
  <si>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</si>
  <si>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</si>
  <si>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</si>
  <si>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</si>
  <si>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</si>
  <si>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</si>
  <si>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</si>
  <si>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</si>
  <si>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</si>
  <si>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</si>
  <si>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</si>
  <si>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</si>
  <si>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</si>
  <si>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</si>
  <si>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</si>
  <si>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</si>
  <si>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</si>
  <si>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</si>
  <si>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</si>
  <si>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</si>
  <si>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</si>
  <si>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</si>
  <si>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</si>
  <si>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</si>
  <si>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</si>
  <si>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</si>
  <si>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</si>
  <si>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</si>
  <si>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</si>
  <si>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</si>
  <si>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</si>
  <si>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</si>
  <si>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</si>
  <si>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</si>
  <si>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</si>
  <si>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</si>
  <si>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</si>
  <si>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</si>
  <si>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</si>
  <si>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</si>
  <si>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</si>
  <si>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</si>
  <si>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</si>
  <si>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</si>
  <si>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</si>
  <si>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</si>
  <si>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</si>
  <si>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</si>
  <si>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</si>
  <si>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</si>
  <si>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</si>
  <si>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</si>
  <si>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</si>
  <si>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</si>
  <si>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</si>
  <si>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</si>
  <si>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</si>
  <si>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</si>
  <si>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</si>
  <si>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</si>
  <si>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</si>
  <si>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</si>
  <si>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</si>
  <si>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</si>
  <si>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</si>
  <si>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</si>
  <si>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</si>
  <si>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</si>
  <si>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</si>
  <si>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</si>
  <si>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</si>
  <si>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</si>
  <si>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</si>
  <si>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</si>
  <si>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</si>
  <si>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</si>
  <si>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</si>
  <si>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</si>
  <si>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</si>
  <si>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</si>
  <si>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</si>
  <si>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</si>
  <si>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</si>
  <si>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</si>
  <si>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</si>
  <si>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</si>
  <si>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</si>
  <si>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</si>
  <si>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</si>
  <si>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</si>
  <si>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</si>
  <si>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</si>
  <si>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</si>
  <si>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</si>
  <si>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</si>
  <si>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</si>
  <si>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</si>
  <si>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</si>
  <si>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</si>
  <si>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</si>
  <si>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</si>
  <si>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</si>
  <si>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</si>
  <si>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</si>
  <si>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</si>
  <si>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</si>
  <si>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</si>
  <si>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</si>
  <si>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</si>
  <si>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</si>
  <si>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</si>
  <si>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</si>
  <si>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</si>
  <si>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</si>
  <si>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</si>
  <si>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</si>
  <si>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</si>
  <si>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</si>
  <si>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</si>
  <si>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</si>
  <si>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</si>
  <si>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</si>
  <si>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</si>
  <si>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</si>
  <si>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</si>
  <si>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</si>
  <si>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</si>
  <si>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</si>
  <si>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</si>
  <si>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</si>
  <si>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</si>
  <si>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</si>
  <si>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</si>
  <si>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</si>
  <si>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</si>
  <si>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</si>
  <si>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</si>
  <si>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</si>
  <si>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</si>
  <si>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</si>
  <si>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</si>
  <si>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</si>
  <si>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</si>
  <si>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</si>
  <si>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</si>
  <si>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</si>
  <si>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</si>
  <si>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</si>
  <si>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</si>
  <si>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</si>
  <si>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</si>
  <si>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</si>
  <si>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</si>
  <si>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</si>
  <si>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</si>
  <si>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</si>
  <si>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</si>
  <si>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</si>
  <si>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</si>
  <si>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</si>
  <si>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</si>
  <si>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</si>
  <si>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</si>
  <si>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</si>
  <si>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</si>
  <si>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</si>
  <si>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</si>
  <si>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</si>
  <si>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</si>
  <si>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</si>
  <si>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</si>
  <si>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</si>
  <si>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</si>
  <si>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</si>
  <si>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</si>
  <si>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</si>
  <si>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</si>
  <si>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</si>
  <si>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</si>
  <si>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</si>
  <si>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</si>
  <si>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</si>
  <si>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</si>
  <si>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</si>
  <si>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</si>
  <si>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</si>
  <si>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</si>
  <si>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</si>
  <si>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</si>
  <si>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</si>
  <si>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</si>
  <si>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</si>
  <si>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</si>
  <si>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</si>
  <si>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</si>
  <si>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</si>
  <si>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</si>
  <si>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</si>
  <si>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</si>
  <si>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</si>
  <si>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</si>
  <si>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</si>
  <si>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</si>
  <si>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</si>
  <si>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</si>
  <si>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</si>
  <si>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</si>
  <si>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</si>
  <si>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</si>
  <si>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</si>
  <si>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</si>
  <si>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</si>
  <si>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</si>
  <si>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</si>
  <si>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</si>
  <si>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</si>
  <si>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</si>
  <si>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</si>
  <si>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</si>
  <si>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</si>
  <si>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</si>
  <si>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</si>
  <si>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</si>
  <si>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</si>
  <si>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</si>
  <si>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</si>
  <si>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</si>
  <si>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</si>
  <si>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</si>
  <si>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</si>
  <si>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</si>
  <si>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</si>
  <si>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</si>
  <si>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</si>
  <si>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</si>
  <si>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</si>
  <si>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</si>
  <si>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</si>
  <si>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</si>
  <si>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</si>
  <si>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</si>
  <si>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</si>
  <si>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</si>
  <si>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</si>
  <si>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</si>
  <si>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</si>
  <si>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</si>
  <si>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</si>
  <si>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</si>
  <si>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</si>
  <si>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</si>
  <si>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</si>
  <si>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</si>
  <si>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</si>
  <si>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</si>
  <si>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</si>
  <si>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</si>
  <si>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</si>
  <si>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</si>
  <si>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</si>
  <si>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</si>
  <si>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</si>
  <si>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</si>
  <si>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</si>
  <si>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</si>
  <si>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</si>
  <si>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</si>
  <si>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</si>
  <si>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</si>
  <si>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</si>
  <si>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</si>
  <si>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</si>
  <si>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</si>
  <si>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</si>
  <si>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</si>
  <si>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</si>
  <si>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</si>
  <si>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</si>
  <si>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</si>
  <si>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</si>
  <si>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</si>
  <si>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</si>
  <si>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</si>
  <si>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</si>
  <si>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</si>
  <si>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</si>
  <si>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</si>
  <si>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</si>
  <si>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</si>
  <si>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</si>
  <si>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</si>
  <si>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</si>
  <si>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</si>
  <si>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</si>
  <si>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</si>
  <si>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</si>
  <si>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</si>
  <si>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</si>
  <si>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</si>
  <si>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</si>
  <si>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</si>
  <si>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</si>
  <si>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</si>
  <si>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</si>
  <si>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</si>
  <si>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</si>
  <si>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</si>
  <si>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</si>
  <si>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</si>
  <si>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</si>
  <si>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</si>
  <si>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</si>
  <si>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</si>
  <si>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</si>
  <si>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</si>
  <si>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</si>
  <si>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</si>
  <si>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</si>
  <si>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</si>
  <si>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</si>
  <si>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</si>
  <si>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</si>
  <si>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</si>
  <si>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</si>
  <si>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</si>
  <si>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</si>
  <si>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</si>
  <si>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</si>
  <si>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</si>
  <si>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</si>
  <si>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</si>
  <si>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</si>
  <si>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</si>
  <si>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</si>
  <si>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</si>
  <si>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</si>
  <si>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</si>
  <si>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</si>
  <si>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</si>
  <si>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</si>
  <si>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</si>
  <si>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</si>
  <si>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</si>
  <si>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</si>
  <si>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</si>
  <si>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</si>
  <si>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</si>
  <si>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</si>
  <si>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</si>
  <si>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</si>
  <si>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</si>
  <si>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</si>
  <si>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</si>
  <si>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</si>
  <si>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</si>
  <si>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</si>
  <si>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</si>
  <si>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</si>
  <si>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</si>
  <si>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</si>
  <si>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</si>
  <si>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</si>
  <si>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</si>
  <si>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</si>
  <si>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</si>
  <si>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</si>
  <si>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</si>
  <si>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</si>
  <si>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</si>
  <si>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</si>
  <si>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</si>
  <si>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</si>
  <si>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</si>
  <si>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</si>
  <si>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</si>
  <si>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</si>
  <si>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</si>
  <si>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</si>
  <si>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</si>
  <si>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</si>
  <si>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</si>
  <si>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</si>
  <si>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</si>
  <si>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</si>
  <si>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</si>
  <si>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</si>
  <si>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</si>
  <si>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</si>
  <si>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</si>
  <si>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</si>
  <si>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</si>
  <si>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</si>
  <si>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</si>
  <si>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</si>
  <si>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</si>
  <si>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</si>
  <si>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</si>
  <si>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</si>
  <si>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</si>
  <si>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</si>
  <si>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</si>
  <si>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</si>
  <si>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</si>
  <si>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</si>
  <si>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</si>
  <si>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</si>
  <si>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</si>
  <si>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</si>
  <si>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</si>
  <si>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</si>
  <si>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</si>
  <si>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</si>
  <si>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</si>
  <si>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</si>
  <si>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</si>
  <si>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</si>
  <si>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</si>
  <si>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</si>
  <si>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</si>
  <si>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</si>
  <si>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</si>
  <si>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</si>
  <si>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</si>
  <si>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</si>
  <si>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</si>
  <si>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</si>
  <si>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</si>
  <si>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</si>
  <si>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</si>
  <si>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</si>
  <si>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</si>
  <si>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</si>
  <si>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</si>
  <si>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</si>
  <si>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</si>
  <si>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</si>
  <si>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</si>
  <si>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</si>
  <si>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</si>
  <si>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</si>
  <si>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</si>
  <si>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</si>
  <si>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</si>
  <si>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</si>
  <si>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</si>
  <si>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</si>
  <si>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</si>
  <si>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</si>
  <si>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</si>
  <si>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</si>
  <si>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</si>
  <si>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</si>
  <si>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</si>
  <si>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</si>
  <si>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</si>
  <si>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</si>
  <si>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</si>
  <si>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</si>
  <si>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</si>
  <si>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</si>
  <si>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</si>
  <si>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</si>
  <si>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</si>
  <si>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</si>
  <si>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</si>
  <si>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</si>
  <si>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</si>
  <si>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</si>
  <si>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</si>
  <si>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</si>
  <si>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</si>
  <si>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</si>
  <si>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</si>
  <si>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</si>
  <si>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</si>
  <si>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</si>
  <si>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</si>
  <si>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</si>
  <si>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</si>
  <si>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</si>
  <si>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</si>
  <si>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</si>
  <si>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</si>
  <si>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</si>
  <si>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</si>
  <si>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</si>
  <si>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</si>
  <si>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</si>
  <si>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</si>
  <si>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</si>
  <si>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</si>
  <si>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</si>
  <si>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</si>
  <si>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</si>
  <si>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</si>
  <si>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</si>
  <si>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</si>
  <si>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</si>
  <si>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</si>
  <si>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</si>
  <si>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</si>
  <si>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</si>
  <si>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</si>
  <si>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</si>
  <si>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</si>
  <si>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</si>
  <si>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</si>
  <si>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</si>
  <si>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</si>
  <si>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</si>
  <si>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</si>
  <si>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</si>
  <si>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</si>
  <si>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</si>
  <si>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</si>
  <si>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</si>
  <si>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</si>
  <si>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</si>
  <si>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</si>
  <si>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</si>
  <si>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</si>
  <si>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</si>
  <si>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</si>
  <si>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</si>
  <si>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</si>
  <si>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</si>
  <si>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</si>
  <si>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</si>
  <si>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</si>
  <si>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</si>
  <si>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</si>
  <si>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</si>
  <si>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</si>
  <si>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</si>
  <si>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</si>
  <si>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</si>
  <si>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</si>
  <si>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</si>
  <si>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</si>
  <si>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</si>
  <si>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</si>
  <si>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</si>
  <si>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</si>
  <si>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</si>
  <si>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</si>
  <si>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</si>
  <si>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</si>
  <si>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</si>
  <si>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</si>
  <si>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</si>
  <si>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</si>
  <si>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</si>
  <si>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</si>
  <si>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</si>
  <si>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</si>
  <si>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</si>
  <si>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</si>
  <si>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</si>
  <si>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</si>
  <si>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</si>
  <si>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</si>
  <si>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</si>
  <si>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</si>
  <si>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</si>
  <si>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</si>
  <si>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</si>
  <si>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</si>
  <si>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</si>
  <si>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</si>
  <si>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</si>
  <si>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</si>
  <si>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</si>
  <si>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</si>
  <si>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</si>
  <si>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</si>
  <si>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</si>
  <si>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</si>
  <si>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</si>
  <si>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</si>
  <si>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</si>
  <si>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</si>
  <si>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</si>
  <si>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</si>
  <si>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</si>
  <si>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</si>
  <si>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</si>
  <si>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</si>
  <si>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</si>
  <si>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</si>
  <si>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</si>
  <si>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</si>
  <si>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</si>
  <si>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</si>
  <si>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</si>
  <si>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</si>
  <si>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</si>
  <si>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</si>
  <si>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</si>
  <si>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</si>
  <si>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</si>
  <si>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</si>
  <si>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</si>
  <si>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</si>
  <si>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</si>
  <si>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</si>
  <si>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</si>
  <si>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</si>
  <si>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</si>
  <si>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</si>
  <si>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</si>
  <si>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</si>
  <si>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</si>
  <si>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</si>
  <si>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</si>
  <si>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</si>
  <si>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</si>
  <si>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</si>
  <si>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</si>
  <si>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</si>
  <si>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</si>
  <si>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</si>
  <si>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</si>
  <si>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</si>
  <si>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</si>
  <si>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</si>
  <si>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</si>
  <si>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</si>
  <si>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</si>
  <si>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</si>
  <si>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</si>
  <si>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</si>
  <si>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</si>
  <si>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</si>
  <si>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</si>
  <si>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</si>
  <si>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</si>
  <si>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</si>
  <si>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</si>
  <si>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</si>
  <si>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</si>
  <si>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</si>
  <si>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</si>
  <si>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</si>
  <si>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</si>
  <si>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</si>
  <si>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</si>
  <si>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</si>
  <si>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</si>
  <si>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</si>
  <si>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</si>
  <si>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</si>
  <si>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</si>
  <si>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</si>
  <si>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</si>
  <si>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</si>
  <si>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</si>
  <si>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</si>
  <si>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</si>
  <si>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</si>
  <si>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</si>
  <si>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</si>
  <si>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</si>
  <si>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</si>
  <si>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</si>
  <si>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</si>
  <si>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</si>
  <si>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</si>
  <si>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</si>
  <si>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</si>
  <si>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</si>
  <si>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</si>
  <si>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</si>
  <si>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</si>
  <si>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</si>
  <si>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</si>
  <si>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</si>
  <si>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</si>
  <si>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</si>
  <si>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</si>
  <si>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</si>
  <si>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</si>
  <si>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</si>
  <si>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</si>
  <si>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</si>
  <si>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</si>
  <si>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</si>
  <si>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</si>
  <si>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</si>
  <si>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</si>
  <si>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</si>
  <si>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</si>
  <si>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</si>
  <si>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</si>
  <si>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</si>
  <si>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</si>
  <si>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</si>
  <si>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</si>
  <si>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</si>
  <si>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</si>
  <si>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</si>
  <si>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</si>
  <si>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</si>
  <si>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</si>
  <si>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</si>
  <si>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</si>
  <si>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</si>
  <si>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</si>
  <si>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</si>
  <si>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</si>
  <si>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</si>
  <si>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</si>
  <si>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</si>
  <si>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</si>
  <si>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</si>
  <si>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</si>
  <si>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</si>
  <si>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</si>
  <si>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</si>
  <si>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</si>
  <si>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</si>
  <si>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</si>
  <si>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</si>
  <si>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</si>
  <si>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</si>
  <si>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</si>
  <si>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</si>
  <si>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</si>
  <si>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</si>
  <si>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</si>
  <si>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</si>
  <si>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</si>
  <si>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</si>
  <si>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</si>
  <si>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</si>
  <si>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</si>
  <si>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</si>
  <si>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</si>
  <si>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</si>
  <si>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</si>
  <si>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</si>
  <si>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</si>
  <si>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</si>
  <si>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</si>
  <si>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</si>
  <si>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</si>
  <si>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</si>
  <si>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</si>
  <si>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</si>
  <si>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</si>
  <si>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</si>
  <si>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</si>
  <si>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</si>
  <si>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</si>
  <si>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</si>
  <si>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</si>
  <si>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</si>
  <si>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</si>
  <si>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</si>
  <si>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</si>
  <si>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</si>
  <si>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</si>
  <si>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</si>
  <si>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</si>
  <si>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</si>
  <si>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</si>
  <si>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</si>
  <si>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</si>
  <si>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</si>
  <si>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</si>
  <si>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</si>
  <si>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</si>
  <si>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</si>
  <si>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</si>
  <si>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</si>
  <si>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</si>
  <si>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</si>
  <si>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</si>
  <si>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</si>
  <si>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</si>
  <si>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</si>
  <si>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</si>
  <si>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</si>
  <si>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</si>
  <si>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</si>
  <si>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</si>
  <si>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</si>
  <si>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</si>
  <si>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</si>
  <si>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</si>
  <si>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</si>
  <si>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</si>
  <si>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</si>
  <si>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</si>
  <si>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</si>
  <si>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</si>
  <si>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</si>
  <si>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</si>
  <si>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</si>
  <si>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</si>
  <si>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</si>
  <si>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</si>
  <si>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</si>
  <si>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</si>
  <si>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</si>
  <si>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</si>
  <si>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</si>
  <si>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</si>
  <si>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</si>
  <si>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</si>
  <si>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</si>
  <si>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</si>
  <si>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</si>
  <si>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</si>
  <si>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</si>
  <si>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</si>
  <si>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</si>
  <si>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</si>
  <si>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</si>
  <si>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</si>
  <si>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</si>
  <si>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</si>
  <si>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</si>
  <si>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</si>
  <si>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</si>
  <si>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</si>
  <si>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</si>
  <si>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</si>
  <si>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</si>
  <si>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</si>
  <si>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</si>
  <si>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</si>
  <si>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</si>
  <si>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</si>
  <si>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</si>
  <si>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</si>
  <si>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</si>
  <si>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</si>
  <si>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</si>
  <si>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</si>
  <si>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</si>
  <si>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</si>
  <si>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</si>
  <si>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</si>
  <si>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</si>
  <si>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</si>
  <si>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</si>
  <si>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</si>
  <si>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</si>
  <si>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</si>
  <si>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</si>
  <si>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</si>
  <si>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</si>
  <si>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</si>
  <si>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</si>
  <si>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</si>
  <si>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</si>
  <si>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</si>
  <si>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</si>
  <si>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</si>
  <si>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</si>
  <si>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</si>
  <si>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</si>
  <si>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</si>
  <si>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</si>
  <si>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</si>
  <si>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</si>
  <si>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</si>
  <si>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</si>
  <si>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</si>
  <si>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</si>
  <si>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</si>
  <si>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</si>
  <si>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</si>
  <si>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</si>
  <si>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</si>
  <si>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</si>
  <si>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</si>
  <si>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</si>
  <si>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</si>
  <si>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</si>
  <si>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</si>
  <si>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</si>
  <si>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</si>
  <si>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</si>
  <si>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</si>
  <si>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</si>
  <si>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</si>
  <si>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</si>
  <si>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</si>
  <si>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</si>
  <si>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</si>
  <si>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</si>
  <si>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</si>
  <si>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</si>
  <si>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</si>
  <si>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</si>
  <si>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</si>
  <si>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</si>
  <si>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</si>
  <si>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</si>
  <si>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</si>
  <si>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</si>
  <si>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</si>
  <si>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</si>
  <si>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</si>
  <si>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</si>
  <si>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</si>
  <si>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</si>
  <si>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</si>
  <si>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</si>
  <si>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</si>
  <si>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</si>
  <si>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</si>
  <si>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</si>
  <si>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</si>
  <si>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</si>
  <si>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</si>
  <si>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</si>
  <si>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</si>
  <si>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</si>
  <si>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</si>
  <si>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</si>
  <si>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</si>
  <si>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</si>
  <si>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</si>
  <si>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</si>
  <si>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</si>
  <si>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</si>
  <si>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</si>
  <si>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</si>
  <si>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</si>
  <si>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</si>
  <si>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</si>
  <si>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</si>
  <si>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</si>
  <si>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</si>
  <si>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</si>
  <si>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</si>
  <si>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</si>
  <si>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</si>
  <si>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</si>
  <si>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</si>
  <si>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</si>
  <si>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</si>
  <si>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</si>
  <si>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</si>
  <si>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</si>
  <si>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</si>
  <si>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</si>
  <si>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</si>
  <si>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</si>
  <si>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</si>
  <si>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</si>
  <si>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</si>
  <si>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</si>
  <si>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</si>
  <si>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</si>
  <si>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</si>
  <si>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</si>
  <si>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</si>
  <si>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</si>
  <si>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</si>
  <si>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</si>
  <si>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</si>
  <si>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</si>
  <si>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</si>
  <si>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</si>
  <si>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</si>
  <si>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</si>
  <si>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</si>
  <si>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</si>
  <si>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</si>
  <si>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</si>
  <si>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</si>
  <si>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</si>
  <si>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</si>
  <si>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</si>
  <si>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</si>
  <si>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</si>
  <si>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</si>
  <si>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</si>
  <si>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</si>
  <si>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</si>
  <si>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</si>
  <si>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</si>
  <si>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</si>
  <si>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</si>
  <si>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</si>
  <si>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</si>
  <si>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</si>
  <si>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</si>
  <si>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</si>
  <si>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</si>
  <si>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</si>
  <si>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</si>
  <si>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</si>
  <si>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</si>
  <si>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</si>
  <si>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</si>
  <si>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</si>
  <si>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</si>
  <si>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</si>
  <si>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</si>
  <si>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</si>
  <si>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</si>
  <si>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</si>
  <si>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</si>
  <si>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</si>
  <si>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</si>
  <si>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</si>
  <si>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</si>
  <si>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</si>
  <si>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</si>
  <si>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</si>
  <si>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</si>
  <si>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</si>
  <si>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</si>
  <si>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</si>
  <si>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</si>
  <si>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</si>
  <si>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</si>
  <si>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</si>
  <si>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</si>
  <si>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</si>
  <si>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</si>
  <si>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</si>
  <si>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</si>
  <si>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</si>
  <si>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</si>
  <si>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</si>
  <si>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</si>
  <si>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</si>
  <si>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</si>
  <si>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</si>
  <si>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</si>
  <si>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</si>
  <si>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</si>
  <si>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</si>
  <si>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</si>
  <si>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</si>
  <si>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</si>
  <si>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</si>
  <si>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</si>
  <si>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</si>
  <si>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</si>
  <si>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</si>
  <si>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</si>
  <si>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</si>
  <si>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</si>
  <si>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</si>
  <si>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</si>
  <si>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</si>
  <si>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</si>
  <si>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</si>
  <si>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</si>
  <si>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</si>
  <si>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</si>
  <si>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</si>
  <si>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</si>
  <si>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</si>
  <si>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</si>
  <si>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</si>
  <si>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</si>
  <si>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</si>
  <si>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</si>
  <si>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</si>
  <si>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</si>
  <si>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</si>
  <si>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</si>
  <si>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</si>
  <si>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</si>
  <si>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</si>
  <si>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</si>
  <si>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</si>
  <si>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</si>
  <si>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</si>
  <si>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</si>
  <si>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</si>
  <si>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</si>
  <si>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</si>
  <si>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</si>
  <si>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</si>
  <si>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</si>
  <si>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</si>
  <si>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</si>
  <si>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</si>
  <si>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</si>
  <si>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</si>
  <si>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</si>
  <si>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</si>
  <si>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</si>
  <si>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</si>
  <si>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</si>
  <si>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</si>
  <si>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</si>
  <si>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</si>
  <si>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</si>
  <si>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</si>
  <si>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</si>
  <si>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</si>
  <si>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</si>
  <si>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</si>
  <si>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</si>
  <si>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</si>
  <si>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</si>
  <si>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</si>
  <si>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</si>
  <si>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</si>
  <si>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</si>
  <si>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</si>
  <si>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</si>
  <si>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</si>
  <si>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</si>
  <si>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</si>
  <si>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</si>
  <si>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</si>
  <si>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</si>
  <si>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</si>
  <si>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</si>
  <si>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</si>
  <si>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</si>
  <si>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</si>
  <si>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</si>
  <si>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</si>
  <si>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</si>
  <si>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</si>
  <si>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</si>
  <si>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</si>
  <si>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</si>
  <si>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</si>
  <si>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</si>
  <si>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</si>
  <si>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</si>
  <si>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</si>
  <si>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</si>
  <si>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</si>
  <si>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</si>
  <si>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</si>
  <si>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</si>
  <si>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</si>
  <si>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</si>
  <si>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</si>
  <si>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</si>
  <si>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</si>
  <si>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</si>
  <si>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</si>
  <si>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</si>
  <si>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</si>
  <si>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</si>
  <si>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</si>
  <si>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</si>
  <si>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</si>
  <si>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</si>
  <si>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</si>
  <si>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</si>
  <si>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</si>
  <si>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</si>
  <si>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</si>
  <si>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</si>
  <si>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</si>
  <si>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</si>
  <si>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</si>
  <si>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</si>
  <si>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</si>
  <si>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</si>
  <si>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</si>
  <si>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</si>
  <si>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</si>
  <si>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</si>
  <si>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</si>
  <si>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</si>
  <si>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</si>
  <si>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</si>
  <si>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</si>
  <si>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</si>
  <si>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</si>
  <si>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</si>
  <si>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</si>
  <si>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</si>
  <si>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</si>
  <si>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</si>
  <si>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</si>
  <si>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</si>
  <si>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</si>
  <si>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</si>
  <si>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</si>
  <si>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</si>
  <si>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</si>
  <si>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</si>
  <si>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</si>
  <si>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</si>
  <si>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</si>
  <si>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</si>
  <si>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</si>
  <si>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</si>
  <si>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</si>
  <si>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</si>
  <si>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</si>
  <si>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</si>
  <si>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</si>
  <si>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</si>
  <si>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</si>
  <si>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</si>
  <si>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</si>
  <si>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</si>
  <si>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</si>
  <si>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</si>
  <si>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</si>
  <si>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</si>
  <si>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</si>
  <si>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</si>
  <si>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</si>
  <si>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</si>
  <si>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</si>
  <si>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</si>
  <si>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</si>
  <si>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</si>
  <si>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</si>
  <si>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</si>
  <si>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</si>
  <si>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</si>
  <si>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</si>
  <si>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</si>
  <si>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</si>
  <si>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</si>
  <si>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</si>
  <si>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</si>
  <si>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</si>
  <si>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</si>
  <si>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</si>
  <si>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</si>
  <si>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</si>
  <si>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</si>
  <si>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</si>
  <si>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</si>
  <si>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</si>
  <si>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</si>
  <si>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</si>
  <si>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</si>
  <si>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</si>
  <si>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</si>
  <si>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</si>
  <si>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</si>
  <si>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</si>
  <si>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</si>
  <si>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</si>
  <si>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</si>
  <si>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</si>
  <si>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</si>
  <si>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</si>
  <si>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</si>
  <si>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</si>
  <si>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</si>
  <si>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</si>
  <si>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</si>
  <si>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</si>
  <si>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</si>
  <si>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</si>
  <si>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</si>
  <si>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</si>
  <si>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</si>
  <si>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</si>
  <si>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</si>
  <si>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</si>
  <si>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</si>
  <si>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</si>
  <si>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</si>
  <si>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</si>
  <si>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</si>
  <si>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</si>
  <si>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</si>
  <si>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</si>
  <si>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</si>
  <si>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</si>
  <si>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</si>
  <si>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</si>
  <si>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</si>
  <si>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</si>
  <si>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</si>
  <si>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</si>
  <si>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</si>
  <si>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</si>
  <si>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</si>
  <si>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</si>
  <si>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</si>
  <si>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</si>
  <si>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</si>
  <si>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</si>
  <si>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</si>
  <si>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</si>
  <si>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</si>
  <si>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</si>
  <si>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</si>
  <si>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</si>
  <si>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</si>
  <si>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</si>
  <si>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</si>
  <si>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</si>
  <si>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</si>
  <si>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</si>
  <si>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</si>
  <si>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</si>
  <si>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</si>
  <si>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</si>
  <si>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</si>
  <si>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</si>
  <si>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</si>
  <si>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</si>
  <si>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</si>
  <si>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</si>
  <si>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</si>
  <si>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</si>
  <si>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</si>
  <si>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</si>
  <si>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</si>
  <si>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</si>
  <si>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</si>
  <si>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</si>
  <si>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</si>
  <si>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</si>
  <si>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</si>
  <si>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</si>
  <si>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</si>
  <si>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</si>
  <si>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</si>
  <si>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</si>
  <si>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</si>
  <si>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</si>
  <si>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</si>
  <si>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</si>
  <si>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</si>
  <si>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</si>
  <si>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</si>
  <si>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</si>
  <si>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</si>
  <si>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</si>
  <si>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</si>
  <si>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</si>
  <si>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</si>
  <si>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</si>
  <si>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</si>
  <si>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</si>
  <si>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</si>
  <si>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</si>
  <si>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</si>
  <si>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</si>
  <si>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</si>
  <si>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</si>
  <si>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</si>
  <si>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</si>
  <si>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</si>
  <si>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</si>
  <si>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</si>
  <si>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</si>
  <si>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</si>
  <si>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</si>
  <si>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</si>
  <si>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</si>
  <si>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</si>
  <si>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</si>
  <si>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</si>
  <si>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</si>
  <si>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</si>
  <si>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</si>
  <si>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</si>
  <si>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</si>
  <si>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</si>
  <si>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</si>
  <si>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</si>
  <si>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</si>
  <si>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</si>
  <si>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</si>
  <si>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</si>
  <si>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</si>
  <si>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</si>
  <si>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</si>
  <si>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</si>
  <si>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</si>
  <si>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</si>
  <si>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</si>
  <si>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</si>
  <si>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</si>
  <si>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</si>
  <si>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</si>
  <si>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</si>
  <si>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</si>
  <si>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</si>
  <si>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</si>
  <si>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</si>
  <si>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</si>
  <si>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</si>
  <si>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</si>
  <si>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</si>
  <si>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</si>
  <si>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</si>
  <si>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</si>
  <si>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</si>
  <si>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</si>
  <si>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</si>
  <si>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</si>
  <si>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</si>
  <si>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</si>
  <si>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</si>
  <si>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</si>
  <si>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</si>
  <si>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</si>
  <si>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</si>
  <si>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</si>
  <si>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</si>
  <si>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</si>
  <si>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</si>
  <si>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</si>
  <si>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</si>
  <si>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</si>
  <si>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</si>
  <si>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</si>
  <si>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</si>
  <si>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</si>
  <si>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</si>
  <si>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</si>
  <si>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</si>
  <si>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</si>
  <si>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</si>
  <si>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</si>
  <si>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</si>
  <si>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</si>
  <si>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</si>
  <si>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</si>
  <si>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</si>
  <si>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</si>
  <si>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</si>
  <si>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</si>
  <si>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</si>
  <si>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</si>
  <si>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</si>
  <si>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</si>
  <si>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</si>
  <si>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</si>
  <si>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</si>
  <si>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</si>
  <si>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</si>
  <si>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</si>
  <si>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</si>
  <si>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</si>
  <si>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</si>
  <si>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</si>
  <si>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</si>
  <si>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</si>
  <si>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</si>
  <si>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</si>
  <si>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</si>
  <si>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</si>
  <si>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</si>
  <si>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</si>
  <si>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</si>
  <si>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</si>
  <si>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</si>
  <si>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</si>
  <si>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</si>
  <si>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</si>
  <si>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</si>
  <si>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</si>
  <si>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</si>
  <si>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</si>
  <si>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</si>
  <si>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</si>
  <si>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</si>
  <si>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</si>
  <si>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</si>
  <si>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</si>
  <si>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</si>
  <si>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</si>
  <si>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</si>
  <si>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</si>
  <si>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</si>
  <si>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</si>
  <si>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</si>
  <si>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</si>
  <si>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</si>
  <si>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</si>
  <si>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</si>
  <si>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</si>
  <si>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</si>
  <si>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</si>
  <si>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</si>
  <si>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</si>
  <si>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</si>
  <si>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</si>
  <si>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</si>
  <si>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</si>
  <si>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</si>
  <si>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</si>
  <si>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</si>
  <si>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</si>
  <si>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</si>
  <si>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</si>
  <si>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</si>
  <si>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</si>
  <si>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</si>
  <si>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</si>
  <si>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</si>
  <si>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</si>
  <si>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</si>
  <si>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</si>
  <si>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</si>
  <si>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</si>
  <si>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</si>
  <si>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</si>
  <si>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</si>
  <si>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</si>
  <si>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</si>
  <si>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</si>
  <si>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</si>
  <si>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</si>
  <si>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</si>
  <si>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</si>
  <si>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</si>
  <si>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</si>
  <si>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</si>
  <si>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</si>
  <si>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</si>
  <si>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</si>
  <si>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</si>
  <si>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</si>
  <si>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</si>
  <si>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</si>
  <si>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</si>
  <si>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</si>
  <si>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</si>
  <si>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</si>
  <si>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</si>
  <si>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</si>
  <si>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</si>
  <si>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</si>
  <si>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</si>
  <si>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</si>
  <si>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</si>
  <si>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</si>
  <si>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</si>
  <si>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</si>
  <si>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</si>
  <si>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</si>
  <si>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</si>
  <si>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</si>
  <si>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</si>
  <si>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</si>
  <si>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</si>
  <si>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</si>
  <si>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</si>
  <si>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</si>
  <si>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</si>
  <si>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</si>
  <si>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</si>
  <si>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</si>
  <si>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</si>
  <si>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</si>
  <si>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</si>
  <si>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</si>
  <si>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</si>
  <si>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</si>
  <si>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</si>
  <si>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</si>
  <si>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</si>
  <si>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</si>
  <si>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</si>
  <si>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</si>
  <si>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</si>
  <si>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</si>
  <si>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</si>
  <si>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</si>
  <si>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</si>
  <si>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</si>
  <si>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</si>
  <si>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</si>
  <si>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</si>
  <si>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</si>
  <si>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</si>
  <si>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</si>
  <si>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</si>
  <si>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</si>
  <si>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</si>
  <si>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</si>
  <si>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</si>
  <si>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</si>
  <si>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</si>
  <si>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</si>
  <si>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</si>
  <si>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</si>
  <si>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</si>
  <si>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</si>
  <si>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</si>
  <si>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</si>
  <si>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</si>
  <si>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</si>
  <si>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</si>
  <si>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</si>
  <si>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</si>
  <si>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</si>
  <si>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</si>
  <si>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</si>
  <si>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</si>
  <si>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</si>
  <si>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</si>
  <si>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</si>
  <si>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</si>
  <si>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</si>
  <si>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</si>
  <si>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</si>
  <si>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</si>
  <si>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</si>
  <si>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</si>
  <si>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</si>
  <si>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</si>
  <si>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</si>
  <si>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</si>
  <si>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</si>
  <si>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</si>
  <si>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</si>
  <si>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</si>
  <si>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</si>
  <si>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</si>
  <si>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</si>
  <si>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</si>
  <si>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</si>
  <si>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</si>
  <si>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</si>
  <si>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</si>
  <si>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</si>
  <si>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</si>
  <si>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</si>
  <si>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</si>
  <si>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</si>
  <si>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</si>
  <si>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</si>
  <si>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</si>
  <si>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</si>
  <si>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</si>
  <si>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</si>
  <si>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</si>
  <si>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</si>
  <si>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</si>
  <si>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</si>
  <si>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</si>
  <si>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</si>
  <si>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</si>
  <si>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</si>
  <si>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</si>
  <si>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</si>
  <si>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</si>
  <si>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</si>
  <si>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</si>
  <si>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</si>
  <si>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</si>
  <si>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</si>
  <si>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</si>
  <si>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</si>
  <si>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</si>
  <si>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</si>
  <si>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</si>
  <si>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</si>
  <si>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</si>
  <si>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</si>
  <si>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</si>
  <si>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</si>
  <si>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</si>
  <si>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</si>
  <si>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</si>
  <si>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</si>
  <si>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</si>
  <si>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</si>
  <si>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</si>
  <si>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</si>
  <si>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</si>
  <si>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</si>
  <si>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</si>
  <si>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</si>
  <si>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</si>
  <si>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</si>
  <si>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</si>
  <si>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</si>
  <si>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</si>
  <si>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</si>
  <si>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</si>
  <si>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</si>
  <si>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</si>
  <si>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</si>
  <si>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</si>
  <si>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</si>
  <si>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</si>
  <si>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</si>
  <si>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</si>
  <si>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</si>
  <si>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</si>
  <si>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</si>
  <si>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</si>
  <si>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</si>
  <si>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</si>
  <si>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</si>
  <si>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</si>
  <si>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</si>
  <si>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</si>
  <si>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</si>
  <si>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</si>
  <si>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</si>
  <si>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</si>
  <si>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</si>
  <si>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</si>
  <si>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</si>
  <si>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</si>
  <si>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</si>
  <si>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</si>
  <si>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</si>
  <si>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</si>
  <si>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</si>
  <si>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</si>
  <si>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</si>
  <si>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</si>
  <si>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</si>
  <si>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</si>
  <si>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</si>
  <si>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</si>
  <si>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</si>
  <si>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</si>
  <si>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</si>
  <si>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</si>
  <si>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</si>
  <si>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</si>
  <si>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</si>
  <si>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</si>
  <si>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</si>
  <si>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</si>
  <si>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</si>
  <si>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</si>
  <si>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</si>
  <si>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</si>
  <si>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</si>
  <si>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</si>
  <si>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</si>
  <si>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</si>
  <si>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</si>
  <si>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</si>
  <si>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</si>
  <si>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</si>
  <si>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</si>
  <si>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</si>
  <si>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</si>
  <si>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</si>
  <si>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</si>
  <si>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</si>
  <si>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</si>
  <si>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</si>
  <si>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</si>
  <si>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</si>
  <si>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</si>
  <si>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</si>
  <si>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</si>
  <si>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</si>
  <si>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</si>
  <si>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</si>
  <si>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</si>
  <si>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</si>
  <si>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</si>
  <si>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</si>
  <si>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</si>
  <si>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</si>
  <si>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</si>
  <si>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</si>
  <si>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</si>
  <si>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</si>
  <si>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</si>
  <si>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</si>
  <si>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</si>
  <si>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</si>
  <si>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</si>
  <si>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</si>
  <si>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</si>
  <si>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</si>
  <si>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</si>
  <si>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</si>
  <si>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</si>
  <si>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</si>
  <si>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</si>
  <si>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</si>
  <si>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</si>
  <si>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</si>
  <si>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</si>
  <si>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</si>
  <si>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</si>
  <si>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</si>
  <si>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</si>
  <si>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</si>
  <si>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</si>
  <si>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</si>
  <si>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</si>
  <si>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</si>
  <si>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</si>
  <si>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</si>
  <si>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</si>
  <si>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</si>
  <si>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</si>
  <si>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</si>
  <si>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</si>
  <si>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</si>
  <si>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</si>
  <si>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</si>
  <si>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</si>
  <si>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</si>
  <si>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</si>
  <si>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</si>
  <si>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</si>
  <si>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</si>
  <si>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</si>
  <si>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</si>
  <si>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</si>
  <si>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</si>
  <si>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</si>
  <si>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</si>
  <si>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</si>
  <si>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</si>
  <si>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</si>
  <si>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</si>
  <si>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</si>
  <si>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</si>
  <si>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</si>
  <si>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</si>
  <si>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</si>
  <si>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</si>
  <si>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</si>
  <si>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</si>
  <si>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</si>
  <si>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</si>
  <si>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</si>
  <si>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</si>
  <si>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</si>
  <si>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</si>
  <si>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</si>
  <si>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</si>
  <si>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</si>
  <si>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</si>
  <si>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</si>
  <si>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</si>
  <si>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</si>
  <si>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</si>
  <si>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</si>
  <si>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</si>
  <si>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</si>
  <si>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</si>
  <si>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</si>
  <si>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</si>
  <si>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</si>
  <si>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</si>
  <si>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</si>
  <si>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</si>
  <si>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</si>
  <si>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</si>
  <si>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</si>
  <si>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</si>
  <si>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</si>
  <si>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</si>
  <si>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</si>
  <si>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</si>
  <si>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</si>
  <si>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</si>
  <si>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</si>
  <si>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</si>
  <si>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</si>
  <si>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</si>
  <si>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</si>
  <si>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</si>
  <si>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</si>
  <si>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</si>
  <si>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</si>
  <si>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</si>
  <si>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</si>
  <si>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</si>
  <si>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</si>
  <si>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</si>
  <si>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</si>
  <si>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</si>
  <si>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</si>
  <si>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</si>
  <si>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</si>
  <si>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</si>
  <si>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</si>
  <si>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</si>
  <si>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</si>
  <si>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</si>
  <si>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</si>
  <si>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</si>
  <si>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</si>
  <si>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</si>
  <si>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</si>
  <si>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</si>
  <si>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</si>
  <si>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</si>
  <si>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</si>
  <si>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</si>
  <si>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</si>
  <si>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</si>
  <si>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</si>
  <si>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</si>
  <si>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</si>
  <si>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</si>
  <si>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</si>
  <si>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</si>
  <si>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</si>
  <si>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</si>
  <si>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</si>
  <si>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</si>
  <si>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</si>
  <si>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</si>
  <si>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</si>
  <si>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</si>
  <si>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</si>
  <si>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</si>
  <si>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</si>
  <si>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</si>
  <si>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</si>
  <si>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</si>
  <si>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</si>
  <si>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</si>
  <si>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</si>
  <si>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</si>
  <si>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</si>
  <si>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</si>
  <si>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</si>
  <si>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</si>
  <si>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</si>
  <si>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</si>
  <si>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</si>
  <si>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</si>
  <si>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</si>
  <si>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</si>
  <si>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</si>
  <si>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</si>
  <si>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</si>
  <si>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</si>
  <si>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</si>
  <si>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</si>
  <si>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</si>
  <si>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</si>
  <si>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</si>
  <si>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</si>
  <si>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</si>
  <si>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</si>
  <si>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</si>
  <si>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</si>
  <si>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</si>
  <si>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</si>
  <si>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</si>
  <si>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</si>
  <si>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</si>
  <si>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</si>
  <si>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</si>
  <si>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</si>
  <si>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</si>
  <si>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</si>
  <si>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</si>
  <si>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</si>
  <si>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</si>
  <si>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</si>
  <si>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</si>
  <si>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</si>
  <si>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</si>
  <si>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</si>
  <si>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</si>
  <si>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</si>
  <si>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</si>
  <si>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</si>
  <si>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</si>
  <si>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</si>
  <si>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</si>
  <si>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</si>
  <si>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</si>
  <si>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</si>
  <si>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</si>
  <si>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</si>
  <si>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</si>
  <si>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</si>
  <si>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</si>
  <si>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</si>
  <si>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</si>
  <si>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</si>
  <si>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</si>
  <si>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</si>
  <si>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</si>
  <si>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</si>
  <si>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</si>
  <si>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</si>
  <si>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</si>
  <si>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</si>
  <si>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</si>
  <si>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</si>
  <si>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</si>
  <si>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</si>
  <si>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</si>
  <si>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</si>
  <si>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</si>
  <si>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</si>
  <si>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</si>
  <si>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</si>
  <si>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</si>
  <si>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</si>
  <si>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</si>
  <si>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</si>
  <si>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</si>
  <si>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</si>
  <si>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</si>
  <si>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</si>
  <si>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</si>
  <si>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</si>
  <si>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</si>
  <si>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</si>
  <si>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</si>
  <si>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</si>
  <si>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</si>
  <si>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</si>
  <si>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</si>
  <si>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</si>
  <si>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</si>
  <si>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</si>
  <si>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</si>
  <si>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</si>
  <si>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</si>
  <si>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</si>
  <si>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</si>
  <si>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</si>
  <si>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</si>
  <si>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</si>
  <si>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</si>
  <si>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</si>
  <si>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</si>
  <si>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</si>
  <si>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</si>
  <si>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</si>
  <si>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</si>
  <si>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</si>
  <si>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</si>
  <si>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</si>
  <si>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</si>
  <si>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</si>
  <si>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</si>
  <si>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</si>
  <si>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</si>
  <si>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</si>
  <si>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</si>
  <si>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</si>
  <si>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</si>
  <si>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</si>
  <si>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</si>
  <si>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</si>
  <si>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</si>
  <si>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</si>
  <si>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</si>
  <si>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</si>
  <si>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</si>
  <si>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</si>
  <si>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</si>
  <si>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</si>
  <si>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</si>
  <si>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</si>
  <si>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</si>
  <si>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</si>
  <si>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</si>
  <si>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</si>
  <si>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</si>
  <si>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</si>
  <si>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</si>
  <si>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</si>
  <si>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</si>
  <si>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</si>
  <si>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</si>
  <si>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</si>
  <si>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</si>
  <si>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</si>
  <si>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</si>
  <si>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</si>
  <si>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</si>
  <si>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</si>
  <si>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</si>
  <si>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</si>
  <si>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</si>
  <si>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</si>
  <si>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</si>
  <si>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</si>
  <si>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</si>
  <si>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</si>
  <si>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</si>
  <si>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</si>
  <si>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</si>
  <si>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</si>
  <si>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</si>
  <si>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</si>
  <si>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</si>
  <si>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</si>
  <si>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</si>
  <si>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</si>
  <si>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</si>
  <si>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</si>
  <si>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</si>
  <si>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</si>
  <si>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</si>
  <si>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</si>
  <si>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</si>
  <si>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</si>
  <si>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</si>
  <si>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</si>
  <si>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</si>
  <si>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</si>
  <si>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</si>
  <si>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</si>
  <si>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</si>
  <si>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</si>
  <si>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</si>
  <si>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</si>
  <si>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</si>
  <si>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</si>
  <si>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</si>
  <si>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</si>
  <si>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</si>
  <si>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</si>
  <si>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</si>
  <si>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</si>
  <si>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</si>
  <si>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</si>
  <si>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</si>
  <si>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</si>
  <si>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</si>
  <si>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</si>
  <si>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</si>
  <si>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</si>
  <si>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</si>
  <si>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</si>
  <si>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</si>
  <si>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</si>
  <si>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</si>
  <si>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</si>
  <si>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</si>
  <si>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</si>
  <si>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</si>
  <si>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</si>
  <si>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</si>
  <si>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</si>
  <si>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</si>
  <si>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</si>
  <si>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</si>
  <si>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</si>
  <si>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</si>
  <si>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</si>
  <si>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</si>
  <si>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</si>
  <si>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</si>
  <si>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</si>
  <si>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</si>
  <si>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</si>
  <si>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</si>
  <si>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</si>
  <si>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</si>
  <si>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</si>
  <si>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</si>
  <si>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</si>
  <si>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</si>
  <si>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</si>
  <si>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</si>
  <si>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</si>
  <si>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</si>
  <si>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</si>
  <si>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</si>
  <si>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</si>
  <si>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</si>
  <si>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</si>
  <si>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</si>
  <si>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</si>
  <si>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</si>
  <si>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</si>
  <si>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</si>
  <si>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</si>
  <si>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</si>
  <si>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</si>
  <si>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</si>
  <si>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</si>
  <si>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</si>
  <si>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</si>
  <si>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</si>
  <si>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</si>
  <si>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</si>
  <si>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</si>
  <si>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</si>
  <si>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</si>
  <si>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</si>
  <si>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</si>
  <si>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</si>
  <si>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</si>
  <si>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</si>
  <si>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</si>
  <si>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</si>
  <si>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</si>
  <si>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</si>
  <si>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</si>
  <si>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</si>
  <si>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</si>
  <si>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</si>
  <si>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</si>
  <si>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</si>
  <si>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</si>
  <si>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</si>
  <si>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</si>
  <si>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</si>
  <si>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</si>
  <si>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</si>
  <si>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</si>
  <si>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</si>
  <si>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</si>
  <si>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</si>
  <si>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</si>
  <si>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</si>
  <si>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</si>
  <si>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</si>
  <si>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</si>
  <si>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</si>
  <si>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</si>
  <si>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</si>
  <si>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</si>
  <si>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</si>
  <si>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</si>
  <si>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</si>
  <si>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</si>
  <si>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</si>
  <si>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</si>
  <si>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</si>
  <si>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</si>
  <si>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</si>
  <si>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</si>
  <si>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</si>
  <si>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</si>
  <si>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</si>
  <si>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</si>
  <si>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</si>
  <si>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</si>
  <si>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</si>
  <si>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</si>
  <si>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</si>
  <si>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</si>
  <si>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</si>
  <si>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</si>
  <si>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</si>
  <si>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</si>
  <si>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</si>
  <si>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</si>
  <si>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</si>
  <si>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</si>
  <si>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</si>
  <si>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</si>
  <si>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</si>
  <si>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</si>
  <si>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</si>
  <si>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</si>
  <si>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</si>
  <si>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</si>
  <si>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</si>
  <si>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</si>
  <si>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</si>
  <si>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</si>
  <si>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</si>
  <si>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</si>
  <si>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</si>
  <si>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</si>
  <si>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</si>
  <si>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</si>
  <si>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</si>
  <si>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</si>
  <si>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</si>
  <si>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</si>
  <si>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</si>
  <si>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</si>
  <si>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</si>
  <si>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</si>
  <si>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</si>
  <si>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</si>
  <si>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</si>
  <si>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</si>
  <si>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</si>
  <si>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</si>
  <si>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</si>
  <si>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</si>
  <si>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</si>
  <si>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</si>
  <si>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</si>
  <si>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</si>
  <si>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</si>
  <si>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</si>
  <si>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</si>
  <si>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</si>
  <si>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</si>
  <si>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</si>
  <si>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</si>
  <si>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</si>
  <si>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</si>
  <si>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</si>
  <si>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</si>
  <si>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</si>
  <si>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</si>
  <si>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</si>
  <si>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</si>
  <si>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</si>
  <si>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</si>
  <si>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</si>
  <si>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</si>
  <si>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</si>
  <si>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</si>
  <si>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</si>
  <si>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</si>
  <si>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</si>
  <si>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</si>
  <si>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</si>
  <si>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</si>
  <si>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</si>
  <si>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</si>
  <si>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</si>
  <si>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</si>
  <si>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</si>
  <si>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</si>
  <si>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</si>
  <si>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</si>
  <si>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</si>
  <si>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</si>
  <si>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</si>
  <si>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</si>
  <si>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</si>
  <si>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</si>
  <si>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</si>
  <si>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</si>
  <si>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</si>
  <si>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</si>
  <si>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</si>
  <si>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</si>
  <si>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</si>
  <si>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</si>
  <si>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</si>
  <si>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</si>
  <si>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</si>
  <si>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</si>
  <si>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</si>
  <si>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</si>
  <si>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</si>
  <si>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</si>
  <si>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</si>
  <si>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</si>
  <si>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</si>
  <si>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</si>
  <si>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</si>
  <si>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</si>
  <si>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</si>
  <si>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</si>
  <si>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</si>
  <si>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</si>
  <si>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</si>
  <si>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</si>
  <si>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</si>
  <si>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</si>
  <si>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</si>
  <si>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</si>
  <si>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</si>
  <si>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</si>
  <si>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</si>
  <si>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</si>
  <si>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</si>
  <si>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</si>
  <si>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</si>
  <si>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</si>
  <si>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</si>
  <si>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</si>
  <si>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</si>
  <si>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</si>
  <si>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</si>
  <si>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</si>
  <si>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</si>
  <si>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</si>
  <si>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</si>
  <si>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</si>
  <si>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</si>
  <si>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</si>
  <si>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</si>
  <si>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</si>
  <si>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</si>
  <si>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</si>
  <si>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</si>
  <si>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</si>
  <si>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</si>
  <si>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</si>
  <si>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</si>
  <si>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</si>
  <si>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</si>
  <si>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</si>
  <si>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</si>
  <si>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</si>
  <si>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</si>
  <si>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</si>
  <si>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</si>
  <si>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</si>
  <si>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</si>
  <si>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</si>
  <si>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</si>
  <si>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</si>
  <si>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</si>
  <si>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</si>
  <si>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</si>
  <si>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</si>
  <si>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</si>
  <si>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</si>
  <si>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</si>
  <si>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</si>
  <si>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</si>
  <si>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</si>
  <si>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</si>
  <si>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</si>
  <si>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</si>
  <si>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</si>
  <si>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</si>
  <si>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</si>
  <si>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</si>
  <si>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</si>
  <si>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</si>
  <si>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</si>
  <si>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</si>
  <si>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</si>
  <si>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</si>
  <si>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</si>
  <si>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</si>
  <si>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</si>
  <si>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</si>
  <si>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</si>
  <si>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</si>
  <si>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</si>
  <si>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</si>
  <si>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</si>
  <si>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</si>
  <si>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</si>
  <si>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</si>
  <si>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</si>
  <si>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</si>
  <si>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</si>
  <si>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</si>
  <si>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</si>
  <si>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</si>
  <si>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</si>
  <si>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</si>
  <si>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</si>
  <si>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</si>
  <si>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</si>
  <si>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</si>
  <si>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</si>
  <si>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</si>
  <si>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</si>
  <si>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</si>
  <si>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</si>
  <si>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</si>
  <si>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</si>
  <si>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</si>
  <si>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</si>
  <si>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</si>
  <si>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</si>
  <si>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</si>
  <si>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</si>
  <si>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</si>
  <si>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</si>
  <si>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</si>
  <si>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</si>
  <si>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</si>
  <si>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</si>
  <si>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</si>
  <si>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</si>
  <si>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</si>
  <si>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</si>
  <si>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</si>
  <si>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</si>
  <si>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</si>
  <si>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</si>
  <si>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</si>
  <si>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</si>
  <si>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</si>
  <si>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</si>
  <si>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</si>
  <si>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</si>
  <si>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</si>
  <si>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</si>
  <si>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</si>
  <si>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</si>
  <si>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</si>
  <si>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</si>
  <si>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</si>
  <si>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</si>
  <si>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</si>
  <si>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</si>
  <si>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</si>
  <si>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</si>
  <si>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</si>
  <si>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</si>
  <si>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</si>
  <si>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</si>
  <si>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</si>
  <si>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</si>
  <si>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</si>
  <si>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</si>
  <si>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</si>
  <si>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</si>
  <si>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</si>
  <si>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</si>
  <si>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</si>
  <si>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</si>
  <si>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</si>
  <si>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</si>
  <si>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</si>
  <si>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</si>
  <si>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</si>
  <si>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</si>
  <si>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</si>
  <si>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</si>
  <si>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</si>
  <si>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</si>
  <si>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</si>
  <si>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</si>
  <si>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</si>
  <si>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</si>
  <si>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</si>
  <si>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</si>
  <si>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</si>
  <si>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</si>
  <si>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</si>
  <si>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</si>
  <si>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</si>
  <si>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</si>
  <si>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</si>
  <si>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</si>
  <si>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</si>
  <si>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</si>
  <si>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</si>
  <si>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</si>
  <si>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</si>
  <si>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</si>
  <si>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</si>
  <si>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</si>
  <si>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</si>
  <si>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</si>
  <si>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</si>
  <si>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</si>
  <si>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</si>
  <si>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</si>
  <si>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</si>
  <si>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</si>
  <si>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</si>
  <si>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</si>
  <si>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</si>
  <si>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</si>
  <si>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</si>
  <si>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</si>
  <si>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</si>
  <si>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</si>
  <si>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</si>
  <si>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</si>
  <si>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</si>
  <si>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</si>
  <si>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</si>
  <si>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</si>
  <si>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</si>
  <si>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</si>
  <si>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</si>
  <si>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</si>
  <si>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</si>
  <si>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</si>
  <si>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</si>
  <si>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</si>
  <si>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</si>
  <si>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</si>
  <si>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</si>
  <si>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</si>
  <si>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</si>
  <si>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</si>
  <si>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</si>
  <si>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</si>
  <si>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</si>
  <si>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</si>
  <si>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</si>
  <si>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</si>
  <si>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</si>
  <si>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</si>
  <si>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</si>
  <si>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</si>
  <si>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</si>
  <si>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</si>
  <si>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</si>
  <si>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</si>
  <si>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</si>
  <si>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</si>
  <si>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</si>
  <si>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</si>
  <si>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</si>
  <si>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</si>
  <si>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</si>
  <si>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</si>
  <si>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</si>
  <si>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</si>
  <si>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</si>
  <si>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</si>
  <si>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</si>
  <si>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</si>
  <si>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</si>
  <si>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</si>
  <si>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</si>
  <si>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</si>
  <si>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</si>
  <si>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</si>
  <si>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</si>
  <si>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</si>
  <si>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</si>
  <si>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</si>
  <si>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</si>
  <si>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</si>
  <si>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</si>
  <si>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</si>
  <si>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</si>
  <si>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</si>
  <si>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</si>
  <si>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</si>
  <si>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</si>
  <si>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</si>
  <si>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</si>
  <si>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</si>
  <si>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</si>
  <si>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</si>
  <si>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</si>
  <si>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</si>
  <si>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</si>
  <si>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</si>
  <si>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</si>
  <si>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</si>
  <si>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</si>
  <si>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</si>
  <si>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</si>
  <si>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</si>
  <si>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</si>
  <si>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</si>
  <si>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</si>
  <si>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</si>
  <si>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</si>
  <si>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</si>
  <si>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</si>
  <si>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</si>
  <si>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</si>
  <si>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</si>
  <si>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</si>
  <si>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</si>
  <si>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</si>
  <si>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</si>
  <si>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</si>
  <si>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</si>
  <si>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</si>
  <si>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</si>
  <si>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</si>
  <si>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</si>
  <si>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</si>
  <si>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</si>
  <si>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</si>
  <si>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</si>
  <si>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</si>
  <si>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</si>
  <si>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</si>
  <si>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</si>
  <si>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</si>
  <si>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</si>
  <si>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</si>
  <si>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</si>
  <si>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</si>
  <si>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</si>
  <si>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</si>
  <si>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</si>
  <si>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</si>
  <si>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</si>
  <si>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</si>
  <si>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</si>
  <si>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</si>
  <si>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</si>
  <si>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</si>
  <si>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</si>
  <si>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</si>
  <si>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</si>
  <si>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</si>
  <si>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</si>
  <si>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</si>
  <si>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</si>
  <si>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</si>
  <si>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</si>
  <si>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</si>
  <si>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</si>
  <si>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</si>
  <si>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</si>
  <si>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</si>
  <si>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</si>
  <si>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</si>
  <si>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</si>
  <si>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</si>
  <si>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</si>
  <si>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</si>
  <si>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</si>
  <si>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</si>
  <si>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</si>
  <si>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</si>
  <si>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</si>
  <si>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</si>
  <si>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</si>
  <si>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</si>
  <si>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</si>
  <si>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</si>
  <si>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</si>
  <si>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</si>
  <si>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</si>
  <si>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</si>
  <si>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</si>
  <si>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</si>
  <si>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</si>
  <si>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</si>
  <si>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</si>
  <si>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</si>
  <si>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</si>
  <si>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</si>
  <si>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</si>
  <si>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</si>
  <si>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</si>
  <si>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</si>
  <si>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</si>
  <si>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</si>
  <si>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</si>
  <si>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</si>
  <si>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</si>
  <si>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</si>
  <si>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</si>
  <si>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</si>
  <si>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</si>
  <si>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</si>
  <si>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</si>
  <si>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</si>
  <si>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</si>
  <si>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</si>
  <si>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</si>
  <si>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</si>
  <si>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</si>
  <si>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</si>
  <si>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</si>
  <si>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</si>
  <si>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</si>
  <si>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</si>
  <si>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</si>
  <si>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</si>
  <si>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</si>
  <si>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</si>
  <si>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</si>
  <si>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</si>
  <si>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</si>
  <si>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</si>
  <si>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</si>
  <si>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</si>
  <si>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</si>
  <si>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</si>
  <si>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</si>
  <si>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</si>
  <si>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</si>
  <si>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</si>
  <si>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</si>
  <si>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</si>
  <si>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</si>
  <si>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</si>
  <si>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</si>
  <si>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</si>
  <si>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</si>
  <si>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</si>
  <si>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</si>
  <si>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</si>
  <si>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</si>
  <si>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</si>
  <si>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</si>
  <si>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</si>
  <si>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</si>
  <si>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</si>
  <si>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</si>
  <si>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</si>
  <si>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</si>
  <si>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</si>
  <si>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</si>
  <si>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</si>
  <si>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</si>
  <si>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</si>
  <si>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</si>
  <si>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</si>
  <si>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</si>
  <si>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</si>
  <si>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</si>
  <si>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</si>
  <si>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</si>
  <si>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</si>
  <si>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</si>
  <si>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</si>
  <si>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</si>
  <si>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</si>
  <si>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</si>
  <si>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</si>
  <si>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</si>
  <si>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</si>
  <si>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</si>
  <si>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</si>
  <si>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</si>
  <si>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</si>
  <si>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</si>
  <si>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</si>
  <si>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</si>
  <si>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</si>
  <si>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</si>
  <si>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</si>
  <si>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</si>
  <si>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</si>
  <si>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</si>
  <si>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</si>
  <si>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</si>
  <si>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</si>
  <si>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</si>
  <si>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</si>
  <si>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</si>
  <si>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</si>
  <si>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</si>
  <si>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</si>
  <si>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</si>
  <si>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</si>
  <si>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</si>
  <si>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</si>
  <si>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</si>
  <si>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</si>
  <si>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</si>
  <si>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</si>
  <si>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</si>
  <si>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</si>
  <si>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</si>
  <si>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</si>
  <si>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</si>
  <si>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</si>
  <si>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</si>
  <si>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</si>
  <si>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</si>
  <si>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</si>
  <si>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</si>
  <si>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</si>
  <si>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</si>
  <si>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</si>
  <si>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</si>
  <si>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</si>
  <si>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</si>
  <si>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</si>
  <si>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</si>
  <si>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</si>
  <si>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</si>
  <si>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</si>
  <si>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</si>
  <si>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</si>
  <si>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</si>
  <si>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</si>
  <si>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</si>
  <si>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</si>
  <si>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</si>
  <si>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</si>
  <si>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</si>
  <si>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</si>
  <si>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</si>
  <si>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</si>
  <si>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</si>
  <si>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</si>
  <si>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</si>
  <si>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</si>
  <si>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</si>
  <si>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</si>
  <si>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</si>
  <si>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</si>
  <si>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</si>
  <si>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</si>
  <si>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</si>
  <si>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</si>
  <si>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</si>
  <si>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</si>
  <si>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</si>
  <si>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</si>
  <si>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</si>
  <si>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</si>
  <si>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</si>
  <si>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</si>
  <si>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</si>
  <si>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</si>
  <si>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</si>
  <si>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</si>
  <si>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</si>
  <si>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</si>
  <si>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</si>
  <si>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</si>
  <si>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</si>
  <si>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</si>
  <si>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</si>
  <si>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</si>
  <si>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</si>
  <si>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</si>
  <si>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</si>
  <si>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</si>
  <si>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</si>
  <si>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</si>
  <si>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</si>
  <si>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</si>
  <si>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</si>
  <si>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</si>
  <si>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</si>
  <si>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</si>
  <si>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</si>
  <si>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</si>
  <si>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</si>
  <si>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</si>
  <si>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</si>
  <si>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</si>
  <si>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</si>
  <si>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</si>
  <si>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</si>
  <si>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</si>
  <si>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</si>
  <si>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</si>
  <si>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</si>
  <si>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</si>
  <si>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</si>
  <si>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</si>
  <si>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</si>
  <si>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</si>
  <si>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</si>
  <si>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</si>
  <si>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</si>
  <si>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</si>
  <si>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</si>
  <si>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</si>
  <si>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</si>
  <si>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</si>
  <si>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</si>
  <si>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</si>
  <si>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</si>
  <si>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</si>
  <si>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</si>
  <si>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</si>
  <si>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</si>
  <si>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</si>
  <si>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</si>
  <si>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</si>
  <si>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</si>
  <si>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</si>
  <si>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</si>
  <si>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</si>
  <si>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</si>
  <si>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</si>
  <si>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</si>
  <si>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</si>
  <si>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</si>
  <si>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</si>
  <si>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</si>
  <si>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</si>
  <si>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</si>
  <si>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</si>
  <si>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</si>
  <si>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</si>
  <si>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</si>
  <si>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</si>
  <si>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</si>
  <si>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</si>
  <si>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</si>
  <si>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</si>
  <si>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</si>
  <si>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</si>
  <si>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</si>
  <si>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</si>
  <si>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</si>
  <si>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</si>
  <si>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</si>
  <si>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</si>
  <si>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</si>
  <si>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</si>
  <si>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</si>
  <si>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</si>
  <si>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</si>
  <si>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</si>
  <si>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</si>
  <si>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</si>
  <si>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</si>
  <si>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</si>
  <si>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</si>
  <si>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</si>
  <si>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</si>
  <si>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</si>
  <si>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</si>
  <si>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</si>
  <si>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</si>
  <si>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</si>
  <si>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</si>
  <si>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</si>
  <si>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</si>
  <si>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</si>
  <si>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</si>
  <si>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</si>
  <si>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</si>
  <si>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</si>
  <si>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</si>
  <si>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</si>
  <si>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</si>
  <si>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</si>
  <si>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</si>
  <si>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</si>
  <si>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</si>
  <si>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</si>
  <si>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</si>
  <si>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</si>
  <si>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</si>
  <si>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</si>
  <si>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</si>
  <si>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</si>
  <si>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</si>
  <si>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</si>
  <si>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</si>
  <si>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</si>
  <si>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</si>
  <si>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</si>
  <si>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</si>
  <si>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</si>
  <si>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</si>
  <si>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</si>
  <si>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</si>
  <si>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</si>
  <si>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</si>
  <si>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</si>
  <si>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</si>
  <si>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</si>
  <si>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</si>
  <si>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</si>
  <si>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</si>
  <si>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</si>
  <si>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</si>
  <si>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</si>
  <si>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</si>
  <si>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</si>
  <si>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</si>
  <si>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</si>
  <si>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</si>
  <si>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</si>
  <si>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</si>
  <si>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</si>
  <si>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</si>
  <si>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</si>
  <si>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</si>
  <si>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</si>
  <si>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</si>
  <si>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</si>
  <si>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</si>
  <si>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</si>
  <si>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</si>
  <si>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</si>
  <si>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</si>
  <si>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</si>
  <si>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</si>
  <si>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</si>
  <si>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</si>
  <si>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</si>
  <si>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</si>
  <si>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</si>
  <si>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</si>
  <si>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</si>
  <si>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</si>
  <si>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</si>
  <si>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</si>
  <si>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</si>
  <si>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</si>
  <si>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</si>
  <si>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</si>
  <si>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</si>
  <si>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</si>
  <si>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</si>
  <si>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</si>
  <si>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</si>
  <si>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</si>
  <si>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</si>
  <si>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</si>
  <si>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</si>
  <si>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</si>
  <si>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</si>
  <si>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</si>
  <si>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</si>
  <si>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</si>
  <si>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</si>
  <si>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</si>
  <si>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</si>
  <si>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</si>
  <si>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</si>
  <si>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</si>
  <si>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</si>
  <si>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</si>
  <si>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</si>
  <si>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</si>
  <si>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</si>
  <si>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</si>
  <si>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</si>
  <si>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</si>
  <si>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</si>
  <si>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</si>
  <si>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</si>
  <si>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</si>
  <si>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</si>
  <si>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</si>
  <si>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</si>
  <si>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</si>
  <si>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</si>
  <si>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</si>
  <si>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</si>
  <si>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</si>
  <si>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</si>
  <si>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</si>
  <si>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</si>
  <si>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</si>
  <si>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</si>
  <si>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</si>
  <si>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</si>
  <si>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</si>
  <si>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</si>
  <si>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</si>
  <si>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</si>
  <si>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</si>
  <si>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</si>
  <si>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</si>
  <si>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</si>
  <si>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</si>
  <si>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</si>
  <si>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</si>
  <si>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</si>
  <si>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</si>
  <si>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</si>
  <si>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</si>
  <si>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</si>
  <si>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</si>
  <si>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</si>
  <si>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</si>
  <si>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</si>
  <si>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</si>
  <si>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</si>
  <si>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</si>
  <si>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</si>
  <si>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</si>
  <si>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</si>
  <si>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</si>
  <si>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</si>
  <si>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</si>
  <si>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</si>
  <si>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</si>
  <si>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</si>
  <si>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</si>
  <si>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</si>
  <si>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</si>
  <si>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</si>
  <si>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</si>
  <si>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</si>
  <si>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</si>
  <si>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</si>
  <si>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</si>
  <si>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</si>
  <si>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</si>
  <si>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</si>
  <si>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</si>
  <si>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</si>
  <si>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</si>
  <si>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</si>
  <si>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</si>
  <si>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</si>
  <si>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</si>
  <si>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</si>
  <si>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</si>
  <si>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</si>
  <si>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</si>
  <si>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</si>
  <si>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</si>
  <si>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</si>
  <si>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</si>
  <si>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</si>
  <si>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</si>
  <si>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</si>
  <si>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</si>
  <si>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</si>
  <si>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</si>
  <si>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</si>
  <si>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</si>
  <si>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</si>
  <si>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</si>
  <si>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</si>
  <si>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</si>
  <si>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</si>
  <si>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</si>
  <si>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</si>
  <si>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</si>
  <si>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</si>
  <si>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</si>
  <si>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</si>
  <si>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</si>
  <si>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</si>
  <si>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</si>
  <si>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</si>
  <si>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</si>
  <si>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</si>
  <si>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</si>
  <si>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</si>
  <si>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</si>
  <si>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</si>
  <si>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</si>
  <si>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</si>
  <si>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</si>
  <si>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</si>
  <si>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</si>
  <si>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</si>
  <si>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</si>
  <si>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</si>
  <si>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</si>
  <si>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</si>
  <si>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</si>
  <si>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</si>
  <si>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</si>
  <si>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</si>
  <si>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</si>
  <si>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</si>
  <si>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</si>
  <si>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</si>
  <si>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</si>
  <si>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</si>
  <si>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</si>
  <si>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</si>
  <si>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</si>
  <si>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</si>
  <si>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</si>
  <si>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</si>
  <si>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</si>
  <si>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</si>
  <si>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</si>
  <si>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</si>
  <si>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</si>
  <si>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</si>
  <si>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</si>
  <si>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</si>
  <si>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</si>
  <si>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</si>
  <si>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</si>
  <si>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</si>
  <si>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</si>
  <si>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</si>
  <si>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</si>
  <si>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</si>
  <si>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</si>
  <si>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</si>
  <si>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</si>
  <si>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</si>
  <si>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</si>
  <si>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</si>
  <si>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</si>
  <si>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</si>
  <si>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</si>
  <si>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</si>
  <si>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</si>
  <si>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</si>
  <si>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</si>
  <si>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</si>
  <si>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</si>
  <si>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</si>
  <si>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</si>
  <si>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</si>
  <si>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</si>
  <si>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</si>
  <si>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</si>
  <si>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</si>
  <si>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</si>
  <si>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</si>
  <si>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</si>
  <si>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</si>
  <si>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</si>
  <si>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</si>
  <si>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</si>
  <si>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</si>
  <si>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</si>
  <si>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</si>
  <si>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</si>
  <si>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</si>
  <si>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</si>
  <si>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</si>
  <si>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</si>
  <si>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</si>
  <si>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</si>
  <si>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</si>
  <si>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</si>
  <si>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</si>
  <si>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</si>
  <si>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</si>
  <si>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</si>
  <si>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</si>
  <si>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</si>
  <si>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</si>
  <si>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</si>
  <si>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</si>
  <si>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</si>
  <si>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</si>
  <si>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</si>
  <si>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</si>
  <si>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</si>
  <si>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</si>
  <si>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</si>
  <si>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</si>
  <si>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</si>
  <si>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</si>
  <si>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</si>
  <si>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</si>
  <si>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</si>
  <si>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</si>
  <si>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</si>
  <si>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</si>
  <si>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</si>
  <si>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</si>
  <si>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</si>
  <si>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</si>
  <si>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</si>
  <si>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</si>
  <si>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</si>
  <si>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</si>
  <si>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</si>
  <si>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</si>
  <si>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</si>
  <si>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</si>
  <si>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</si>
  <si>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</si>
  <si>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</si>
  <si>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</si>
  <si>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</si>
  <si>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</si>
  <si>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</si>
  <si>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</si>
  <si>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</si>
  <si>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</si>
  <si>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</si>
  <si>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</si>
  <si>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</si>
  <si>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</si>
  <si>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</si>
  <si>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</si>
  <si>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</si>
  <si>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</si>
  <si>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</si>
  <si>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</si>
  <si>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</si>
  <si>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</si>
  <si>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</si>
  <si>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</si>
  <si>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</si>
  <si>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</si>
  <si>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</si>
  <si>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</si>
  <si>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</si>
  <si>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</si>
  <si>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</si>
  <si>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</si>
  <si>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</si>
  <si>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</si>
  <si>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</si>
  <si>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</si>
  <si>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</si>
  <si>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</si>
  <si>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</si>
  <si>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</si>
  <si>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</si>
  <si>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</si>
  <si>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</si>
  <si>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</si>
  <si>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</si>
  <si>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</si>
  <si>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</si>
  <si>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</si>
  <si>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</si>
  <si>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</si>
  <si>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</si>
  <si>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</si>
  <si>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</si>
  <si>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</si>
  <si>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</si>
  <si>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</si>
  <si>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</si>
  <si>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</si>
  <si>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</si>
  <si>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</si>
  <si>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</si>
  <si>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</si>
  <si>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</si>
  <si>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</si>
  <si>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</si>
  <si>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</si>
  <si>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</si>
  <si>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</si>
  <si>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</si>
  <si>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</si>
  <si>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</si>
  <si>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</si>
  <si>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</si>
  <si>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</si>
  <si>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</si>
  <si>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</si>
  <si>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</si>
  <si>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</si>
  <si>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</si>
  <si>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</si>
  <si>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</si>
  <si>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</si>
  <si>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</si>
  <si>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</si>
  <si>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</si>
  <si>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</si>
  <si>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</si>
  <si>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</si>
  <si>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</si>
  <si>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</si>
  <si>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</si>
  <si>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</si>
  <si>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</si>
  <si>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</si>
  <si>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</si>
  <si>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</si>
  <si>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</si>
  <si>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</si>
  <si>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</si>
  <si>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</si>
  <si>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</si>
  <si>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</si>
  <si>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</si>
  <si>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</si>
  <si>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</si>
  <si>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</si>
  <si>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</si>
  <si>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</si>
  <si>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</si>
  <si>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</si>
  <si>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</si>
  <si>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</si>
  <si>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</si>
  <si>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</si>
  <si>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</si>
  <si>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</si>
  <si>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</si>
  <si>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</si>
  <si>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</si>
  <si>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</si>
  <si>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</si>
  <si>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</si>
  <si>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</si>
  <si>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</si>
  <si>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</si>
  <si>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</si>
  <si>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</si>
  <si>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</si>
  <si>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</si>
  <si>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</si>
  <si>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</si>
  <si>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</si>
  <si>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</si>
  <si>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</si>
  <si>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</si>
  <si>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</si>
  <si>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</si>
  <si>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</si>
  <si>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</si>
  <si>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</si>
  <si>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</si>
  <si>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</si>
  <si>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</si>
  <si>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</si>
  <si>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</si>
  <si>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</si>
  <si>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</si>
  <si>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</si>
  <si>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</si>
  <si>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</si>
  <si>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</si>
  <si>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</si>
  <si>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</si>
  <si>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</si>
  <si>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</si>
  <si>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</si>
  <si>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</si>
  <si>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</si>
  <si>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</si>
  <si>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</si>
  <si>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</si>
  <si>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</si>
  <si>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</si>
  <si>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</si>
  <si>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</si>
  <si>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</si>
  <si>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</si>
  <si>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</si>
  <si>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</si>
  <si>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</si>
  <si>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</si>
  <si>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</si>
  <si>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</si>
  <si>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</si>
  <si>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</si>
  <si>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</si>
  <si>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</si>
  <si>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</si>
  <si>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</si>
  <si>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</si>
  <si>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</si>
  <si>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</si>
  <si>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</si>
  <si>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</si>
  <si>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</si>
  <si>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</si>
  <si>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</si>
  <si>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</si>
  <si>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</si>
  <si>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</si>
  <si>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</si>
  <si>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</si>
  <si>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</si>
  <si>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</si>
  <si>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</si>
  <si>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</si>
  <si>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</si>
  <si>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</si>
  <si>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</si>
  <si>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</si>
  <si>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</si>
  <si>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</si>
  <si>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</si>
  <si>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</si>
  <si>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</si>
  <si>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</si>
  <si>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</si>
  <si>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</si>
  <si>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</si>
  <si>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</si>
  <si>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</si>
  <si>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</si>
  <si>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</si>
  <si>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</si>
  <si>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</si>
  <si>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</si>
  <si>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</si>
  <si>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</si>
  <si>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</si>
  <si>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</si>
  <si>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</si>
  <si>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</si>
  <si>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</si>
  <si>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</si>
  <si>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</si>
  <si>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</si>
  <si>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</si>
  <si>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</si>
  <si>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</si>
  <si>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</si>
  <si>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</si>
  <si>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</si>
  <si>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</si>
  <si>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</si>
  <si>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</si>
  <si>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</si>
  <si>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</si>
  <si>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</si>
  <si>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</si>
  <si>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</si>
  <si>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</si>
  <si>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</si>
  <si>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</si>
  <si>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</si>
  <si>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</si>
  <si>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</si>
  <si>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</si>
  <si>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</si>
  <si>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</si>
  <si>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</si>
  <si>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</si>
  <si>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</si>
  <si>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</si>
  <si>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</si>
  <si>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</si>
  <si>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</si>
  <si>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</si>
  <si>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</si>
  <si>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</si>
  <si>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</si>
  <si>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</si>
  <si>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</si>
  <si>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</si>
  <si>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</si>
  <si>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</si>
  <si>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</si>
  <si>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</si>
  <si>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</si>
  <si>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</si>
  <si>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</si>
  <si>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</si>
  <si>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</si>
  <si>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</si>
  <si>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</si>
  <si>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</si>
  <si>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</si>
  <si>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</si>
  <si>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</si>
  <si>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</si>
  <si>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</si>
  <si>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</si>
  <si>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</si>
  <si>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</si>
  <si>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</si>
  <si>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</si>
  <si>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</si>
  <si>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</si>
  <si>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</si>
  <si>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</si>
  <si>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</si>
  <si>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</si>
  <si>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</si>
  <si>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</si>
  <si>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</si>
  <si>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</si>
  <si>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</si>
  <si>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</si>
  <si>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</si>
  <si>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</si>
  <si>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</si>
  <si>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</si>
  <si>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</si>
  <si>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</si>
  <si>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</si>
  <si>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</si>
  <si>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</si>
  <si>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</si>
  <si>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</si>
  <si>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</si>
  <si>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</si>
  <si>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</si>
  <si>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</si>
  <si>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</si>
  <si>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</si>
  <si>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</si>
  <si>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</si>
  <si>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</si>
  <si>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</si>
  <si>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</si>
  <si>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</si>
  <si>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</si>
  <si>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</si>
  <si>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</si>
  <si>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</si>
  <si>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</si>
  <si>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</si>
  <si>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</si>
  <si>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</si>
  <si>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</si>
  <si>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</si>
  <si>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</si>
  <si>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</si>
  <si>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</si>
  <si>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</si>
  <si>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</si>
  <si>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</si>
  <si>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</si>
  <si>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</si>
  <si>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</si>
  <si>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</si>
  <si>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</si>
  <si>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</si>
  <si>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</si>
  <si>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</si>
  <si>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</si>
  <si>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</si>
  <si>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</si>
  <si>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</si>
  <si>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</si>
  <si>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</si>
  <si>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</si>
  <si>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</si>
  <si>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</si>
  <si>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</si>
  <si>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</si>
  <si>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</si>
  <si>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</si>
  <si>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</si>
  <si>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</si>
  <si>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</si>
  <si>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</si>
  <si>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</si>
  <si>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</si>
  <si>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</si>
  <si>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</si>
  <si>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</si>
  <si>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</si>
  <si>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</si>
  <si>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</si>
  <si>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</si>
  <si>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</si>
  <si>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</si>
  <si>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</si>
  <si>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</si>
  <si>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</si>
  <si>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</si>
  <si>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</si>
  <si>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</si>
  <si>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</si>
  <si>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</si>
  <si>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</si>
  <si>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</si>
  <si>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</si>
  <si>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</si>
  <si>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</si>
  <si>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</si>
  <si>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</si>
  <si>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</si>
  <si>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</si>
  <si>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</si>
  <si>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</si>
  <si>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</si>
  <si>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</si>
  <si>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</si>
  <si>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</si>
  <si>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</si>
  <si>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</si>
  <si>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</si>
  <si>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</si>
  <si>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</si>
  <si>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</si>
  <si>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</si>
  <si>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</si>
  <si>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</si>
  <si>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</si>
  <si>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</si>
  <si>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</si>
  <si>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</si>
  <si>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</si>
  <si>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</si>
  <si>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</si>
  <si>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</si>
  <si>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</si>
  <si>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</si>
  <si>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</si>
  <si>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</si>
  <si>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</si>
  <si>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</si>
  <si>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</si>
  <si>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</si>
  <si>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</si>
  <si>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</si>
  <si>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</si>
  <si>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</si>
  <si>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</si>
  <si>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</si>
  <si>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</si>
  <si>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</si>
  <si>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</si>
  <si>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</si>
  <si>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</si>
  <si>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</si>
  <si>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</si>
  <si>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</si>
  <si>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</si>
  <si>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</si>
  <si>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</si>
  <si>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</si>
  <si>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</si>
  <si>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</si>
  <si>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</si>
  <si>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</si>
  <si>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</si>
  <si>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</si>
  <si>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</si>
  <si>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</si>
  <si>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</si>
  <si>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</si>
  <si>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</si>
  <si>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</si>
  <si>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</si>
  <si>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</si>
  <si>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</si>
  <si>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</si>
  <si>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</si>
  <si>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</si>
  <si>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</si>
  <si>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</si>
  <si>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</si>
  <si>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</si>
  <si>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</si>
  <si>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</si>
  <si>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</si>
  <si>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</si>
  <si>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</si>
  <si>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</si>
  <si>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</si>
  <si>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</si>
  <si>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</si>
  <si>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</si>
  <si>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</si>
  <si>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</si>
  <si>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</si>
  <si>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</si>
  <si>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</si>
  <si>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</si>
  <si>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</si>
  <si>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</si>
  <si>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</si>
  <si>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</si>
  <si>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</si>
  <si>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</si>
  <si>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</si>
  <si>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</si>
  <si>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</si>
  <si>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</si>
  <si>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</si>
  <si>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</si>
  <si>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</si>
  <si>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</si>
  <si>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</si>
  <si>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</si>
  <si>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</si>
  <si>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</si>
  <si>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</si>
  <si>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</si>
  <si>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</si>
  <si>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</si>
  <si>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</si>
  <si>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</si>
  <si>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</si>
  <si>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</si>
  <si>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</si>
  <si>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</si>
  <si>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</si>
  <si>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</si>
  <si>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</si>
  <si>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</si>
  <si>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</si>
  <si>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</si>
  <si>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</si>
  <si>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</si>
  <si>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</si>
  <si>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</si>
  <si>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</si>
  <si>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</si>
  <si>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</si>
  <si>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</si>
  <si>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</si>
  <si>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</si>
  <si>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</si>
  <si>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</si>
  <si>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</si>
  <si>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</si>
  <si>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</si>
  <si>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</si>
  <si>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</si>
  <si>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</si>
  <si>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</si>
  <si>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</si>
  <si>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</si>
  <si>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</si>
  <si>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</si>
  <si>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</si>
  <si>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</si>
  <si>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</si>
  <si>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</si>
  <si>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</si>
  <si>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</si>
  <si>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</si>
  <si>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</si>
  <si>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</si>
  <si>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</si>
  <si>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</si>
  <si>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</si>
  <si>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</si>
  <si>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</si>
  <si>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</si>
  <si>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</si>
  <si>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</si>
  <si>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</si>
  <si>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</si>
  <si>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</si>
  <si>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</si>
  <si>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</si>
  <si>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</si>
  <si>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</si>
  <si>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</si>
  <si>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</si>
  <si>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</si>
  <si>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</si>
  <si>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</si>
  <si>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</si>
  <si>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</si>
  <si>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</si>
  <si>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</si>
  <si>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</si>
  <si>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</si>
  <si>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</si>
  <si>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</si>
  <si>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</si>
  <si>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</si>
  <si>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</si>
  <si>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</si>
  <si>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</si>
  <si>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</si>
  <si>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</si>
  <si>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</si>
  <si>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</si>
  <si>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</si>
  <si>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</si>
  <si>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</si>
  <si>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</si>
  <si>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</si>
  <si>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</si>
  <si>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</si>
  <si>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</si>
  <si>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</si>
  <si>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</si>
  <si>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</si>
  <si>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</si>
  <si>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</si>
  <si>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</si>
  <si>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</si>
  <si>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</si>
  <si>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</si>
  <si>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</si>
  <si>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</si>
  <si>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</si>
  <si>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</si>
  <si>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</si>
  <si>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</si>
  <si>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</si>
  <si>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</si>
  <si>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</si>
  <si>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</si>
  <si>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</si>
  <si>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</si>
  <si>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</si>
  <si>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</si>
  <si>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</si>
  <si>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</si>
  <si>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</si>
  <si>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</si>
  <si>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</si>
  <si>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</si>
  <si>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</si>
  <si>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</si>
  <si>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</si>
  <si>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</si>
  <si>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</si>
  <si>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</si>
  <si>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</si>
  <si>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</si>
  <si>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</si>
  <si>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</si>
  <si>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</si>
  <si>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</si>
  <si>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</si>
  <si>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</si>
  <si>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</si>
  <si>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</si>
  <si>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</si>
  <si>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</si>
  <si>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</si>
  <si>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</si>
  <si>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</si>
  <si>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</si>
  <si>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</si>
  <si>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</si>
  <si>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</si>
  <si>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</si>
  <si>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</si>
  <si>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</si>
  <si>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</si>
  <si>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</si>
  <si>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</si>
  <si>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</si>
  <si>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</si>
  <si>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</si>
  <si>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</si>
  <si>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</si>
  <si>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</si>
  <si>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</si>
  <si>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</si>
  <si>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</si>
  <si>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</si>
  <si>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</si>
  <si>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</si>
  <si>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</si>
  <si>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</si>
  <si>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</si>
  <si>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</si>
  <si>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</si>
  <si>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</si>
  <si>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</si>
  <si>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</si>
  <si>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</si>
  <si>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</si>
  <si>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</si>
  <si>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</si>
  <si>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</si>
  <si>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</si>
  <si>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</si>
  <si>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</si>
  <si>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</si>
  <si>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</si>
  <si>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</si>
  <si>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</si>
  <si>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</si>
  <si>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</si>
  <si>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</si>
  <si>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</si>
  <si>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</si>
  <si>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</si>
  <si>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</si>
  <si>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</si>
  <si>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</si>
  <si>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</si>
  <si>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</si>
  <si>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</si>
  <si>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</si>
  <si>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</si>
  <si>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</si>
  <si>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</si>
  <si>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</si>
  <si>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</si>
  <si>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</si>
  <si>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</si>
  <si>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</si>
  <si>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</si>
  <si>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</si>
  <si>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</si>
  <si>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</si>
  <si>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</si>
  <si>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</si>
  <si>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</si>
  <si>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</si>
  <si>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</si>
  <si>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</si>
  <si>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</si>
  <si>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</si>
  <si>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</si>
  <si>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</si>
  <si>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</si>
  <si>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</si>
  <si>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</si>
  <si>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</si>
  <si>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</si>
  <si>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</si>
  <si>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</si>
  <si>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</si>
  <si>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</si>
  <si>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</si>
  <si>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</si>
  <si>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</si>
  <si>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</si>
  <si>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</si>
  <si>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</si>
  <si>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</si>
  <si>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</si>
  <si>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</si>
  <si>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</si>
  <si>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</si>
  <si>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</si>
  <si>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</si>
  <si>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</si>
  <si>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</si>
  <si>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</si>
  <si>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</si>
  <si>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</si>
  <si>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</si>
  <si>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</si>
  <si>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</si>
  <si>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</si>
  <si>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</si>
  <si>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</si>
  <si>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</si>
  <si>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</si>
  <si>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</si>
  <si>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</si>
  <si>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</si>
  <si>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</si>
  <si>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</si>
  <si>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</si>
  <si>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</si>
  <si>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</si>
  <si>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</si>
  <si>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</si>
  <si>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</si>
  <si>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</si>
  <si>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</si>
  <si>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</si>
  <si>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</si>
  <si>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</si>
  <si>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</si>
  <si>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</si>
  <si>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</si>
  <si>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</si>
  <si>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</si>
  <si>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</si>
  <si>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</si>
  <si>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</si>
  <si>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</si>
  <si>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</si>
  <si>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</si>
  <si>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</si>
  <si>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</si>
  <si>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</si>
  <si>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</si>
  <si>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</si>
  <si>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</si>
  <si>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</si>
  <si>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</si>
  <si>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</si>
  <si>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</si>
  <si>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</si>
  <si>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</si>
  <si>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</si>
  <si>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</si>
  <si>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</si>
  <si>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</si>
  <si>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</si>
  <si>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</si>
  <si>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</si>
  <si>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</si>
  <si>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</si>
  <si>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</si>
  <si>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</si>
  <si>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</si>
  <si>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</si>
  <si>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</si>
  <si>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</si>
  <si>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</si>
  <si>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</si>
  <si>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</si>
  <si>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</si>
  <si>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</si>
  <si>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</si>
  <si>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</si>
  <si>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</si>
  <si>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</si>
  <si>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</si>
  <si>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</si>
  <si>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</si>
  <si>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</si>
  <si>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</si>
  <si>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</si>
  <si>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</si>
  <si>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</si>
  <si>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</si>
  <si>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</si>
  <si>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</si>
  <si>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</si>
  <si>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</si>
  <si>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</si>
  <si>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</si>
  <si>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</si>
  <si>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</si>
  <si>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</si>
  <si>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</si>
  <si>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</si>
  <si>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</si>
  <si>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</si>
  <si>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</si>
  <si>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</si>
  <si>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</si>
  <si>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</si>
  <si>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</si>
  <si>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</si>
  <si>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</si>
  <si>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</si>
  <si>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</si>
  <si>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</si>
  <si>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</si>
  <si>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</si>
  <si>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</si>
  <si>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</si>
  <si>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</si>
  <si>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</si>
  <si>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</si>
  <si>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</si>
  <si>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</si>
  <si>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</si>
  <si>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</si>
  <si>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</si>
  <si>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</si>
  <si>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</si>
  <si>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</si>
  <si>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</si>
  <si>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</si>
  <si>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</si>
  <si>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</si>
  <si>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</si>
  <si>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</si>
  <si>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</si>
  <si>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</si>
  <si>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</si>
  <si>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</si>
  <si>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</si>
  <si>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</si>
  <si>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</si>
  <si>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</si>
  <si>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</si>
  <si>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</si>
  <si>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</si>
  <si>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</si>
  <si>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</si>
  <si>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</si>
  <si>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</si>
  <si>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</si>
  <si>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</si>
  <si>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</si>
  <si>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</si>
  <si>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</si>
  <si>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</si>
  <si>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</si>
  <si>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</si>
  <si>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</si>
  <si>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</si>
  <si>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</si>
  <si>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</si>
  <si>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</si>
  <si>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</si>
  <si>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</si>
  <si>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</si>
  <si>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</si>
  <si>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</si>
  <si>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</si>
  <si>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</si>
  <si>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</si>
  <si>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</si>
  <si>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</si>
  <si>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</si>
  <si>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</si>
  <si>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</si>
  <si>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</si>
  <si>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</si>
  <si>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</si>
  <si>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</si>
  <si>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</si>
  <si>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</si>
  <si>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</si>
  <si>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</si>
  <si>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</si>
  <si>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</si>
  <si>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</si>
  <si>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</si>
  <si>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</si>
  <si>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</si>
  <si>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</si>
  <si>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</si>
  <si>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</si>
  <si>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</si>
  <si>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</si>
  <si>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</si>
  <si>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</si>
  <si>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</si>
  <si>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</si>
  <si>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</si>
  <si>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</si>
  <si>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</si>
  <si>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</si>
  <si>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</si>
  <si>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</si>
  <si>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</si>
  <si>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</si>
  <si>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</si>
  <si>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</si>
  <si>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</si>
  <si>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</si>
  <si>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</si>
  <si>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</si>
  <si>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</si>
  <si>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</si>
  <si>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</si>
  <si>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</si>
  <si>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</si>
  <si>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</si>
  <si>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</si>
  <si>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</si>
  <si>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</si>
  <si>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</si>
  <si>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</si>
  <si>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</si>
  <si>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</si>
  <si>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</si>
  <si>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</si>
  <si>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</si>
  <si>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</si>
  <si>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</si>
  <si>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</si>
  <si>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</si>
  <si>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</si>
  <si>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</si>
  <si>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</si>
  <si>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</si>
  <si>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</si>
  <si>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</si>
  <si>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</si>
  <si>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</si>
  <si>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</si>
  <si>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</si>
  <si>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</si>
  <si>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</si>
  <si>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</si>
  <si>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</si>
  <si>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</si>
  <si>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</si>
  <si>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</si>
  <si>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</si>
  <si>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</si>
  <si>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</si>
  <si>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</si>
  <si>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</si>
  <si>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</si>
  <si>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</si>
  <si>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</si>
  <si>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</si>
  <si>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</si>
  <si>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</si>
  <si>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</si>
  <si>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</si>
  <si>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</si>
  <si>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</si>
  <si>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</si>
  <si>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</si>
  <si>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</si>
  <si>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</si>
  <si>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</si>
  <si>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</si>
  <si>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</si>
  <si>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</si>
  <si>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</si>
  <si>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</si>
  <si>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</si>
  <si>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</si>
  <si>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</si>
  <si>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</si>
  <si>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</si>
  <si>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</si>
  <si>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</si>
  <si>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</si>
  <si>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</si>
  <si>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</si>
  <si>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</si>
  <si>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</si>
  <si>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</si>
  <si>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</si>
  <si>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</si>
  <si>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</si>
  <si>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</si>
  <si>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</si>
  <si>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</si>
  <si>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</si>
  <si>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</si>
  <si>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</si>
  <si>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</si>
  <si>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</si>
  <si>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</si>
  <si>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</si>
  <si>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</si>
  <si>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</si>
  <si>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</si>
  <si>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</si>
  <si>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</si>
  <si>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</si>
  <si>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</si>
  <si>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</si>
  <si>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</si>
  <si>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</si>
  <si>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</si>
  <si>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</si>
  <si>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</si>
  <si>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</si>
  <si>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</si>
  <si>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</si>
  <si>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</si>
  <si>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</si>
  <si>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</si>
  <si>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</si>
  <si>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</si>
  <si>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</si>
  <si>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</si>
  <si>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</si>
  <si>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</si>
  <si>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</si>
  <si>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</si>
  <si>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</si>
  <si>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</si>
  <si>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</si>
  <si>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</si>
  <si>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</si>
  <si>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</si>
  <si>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</si>
  <si>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</si>
  <si>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</si>
  <si>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</si>
  <si>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</si>
  <si>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</si>
  <si>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</si>
  <si>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</si>
  <si>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</si>
  <si>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</si>
  <si>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</si>
  <si>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</si>
  <si>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</si>
  <si>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</si>
  <si>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</si>
  <si>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</si>
  <si>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</si>
  <si>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</si>
  <si>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</si>
  <si>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</si>
  <si>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</si>
  <si>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</si>
  <si>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</si>
  <si>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</si>
  <si>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</si>
  <si>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</si>
  <si>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</si>
  <si>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</si>
  <si>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</si>
  <si>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</si>
  <si>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</si>
  <si>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</si>
  <si>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</si>
  <si>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</si>
  <si>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</si>
  <si>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</si>
  <si>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</si>
  <si>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</si>
  <si>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</si>
  <si>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</si>
  <si>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</si>
  <si>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</si>
  <si>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</si>
  <si>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</si>
  <si>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</si>
  <si>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</si>
  <si>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</si>
  <si>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</si>
  <si>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</si>
  <si>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</si>
  <si>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</si>
  <si>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</si>
  <si>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</si>
  <si>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</si>
  <si>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</si>
  <si>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</si>
  <si>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</si>
  <si>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</si>
  <si>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</si>
  <si>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</si>
  <si>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</si>
  <si>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</si>
  <si>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</si>
  <si>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</si>
  <si>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</si>
  <si>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</si>
  <si>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</si>
  <si>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</si>
  <si>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</si>
  <si>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</si>
  <si>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</si>
  <si>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</si>
  <si>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</si>
  <si>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</si>
  <si>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</si>
  <si>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</si>
  <si>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</si>
  <si>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</si>
  <si>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</si>
  <si>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</si>
  <si>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</si>
  <si>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</si>
  <si>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</si>
  <si>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</si>
  <si>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</si>
  <si>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</si>
  <si>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</si>
  <si>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</si>
  <si>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</si>
  <si>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</si>
  <si>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</si>
  <si>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</si>
  <si>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</si>
  <si>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</si>
  <si>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</si>
  <si>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</si>
  <si>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</si>
  <si>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</si>
  <si>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</si>
  <si>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</si>
  <si>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</si>
  <si>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</si>
  <si>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</si>
  <si>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</si>
  <si>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</si>
  <si>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</si>
  <si>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</si>
  <si>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</si>
  <si>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</si>
  <si>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</si>
  <si>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</si>
  <si>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</si>
  <si>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</si>
  <si>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</si>
  <si>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</si>
  <si>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</si>
  <si>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</si>
  <si>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</si>
  <si>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</si>
  <si>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</si>
  <si>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</si>
  <si>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</si>
  <si>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</si>
  <si>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</si>
  <si>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</si>
  <si>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</si>
  <si>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</si>
  <si>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</si>
  <si>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</si>
  <si>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</si>
  <si>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</si>
  <si>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</si>
  <si>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</si>
  <si>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</si>
  <si>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</si>
  <si>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</si>
  <si>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</si>
  <si>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</si>
  <si>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</si>
  <si>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</si>
  <si>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</si>
  <si>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</si>
  <si>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</si>
  <si>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</si>
  <si>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</si>
  <si>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</si>
  <si>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</si>
  <si>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</si>
  <si>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</si>
  <si>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</si>
  <si>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</si>
  <si>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</si>
  <si>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</si>
  <si>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</si>
  <si>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</si>
  <si>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</si>
  <si>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</si>
  <si>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</si>
  <si>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</si>
  <si>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</si>
  <si>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</si>
  <si>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</si>
  <si>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</si>
  <si>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</si>
  <si>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</si>
  <si>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</si>
  <si>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</si>
  <si>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</si>
  <si>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</si>
  <si>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</si>
  <si>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</si>
  <si>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</si>
  <si>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</si>
  <si>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</si>
  <si>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</si>
  <si>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</si>
  <si>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</si>
  <si>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</si>
  <si>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</si>
  <si>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</si>
  <si>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</si>
  <si>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</si>
  <si>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</si>
  <si>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</si>
  <si>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</si>
  <si>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</si>
  <si>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</si>
  <si>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</si>
  <si>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</si>
  <si>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</si>
  <si>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</si>
  <si>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</si>
  <si>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</si>
  <si>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</si>
  <si>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</si>
  <si>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</si>
  <si>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</si>
  <si>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</si>
  <si>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</si>
  <si>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</si>
  <si>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</si>
  <si>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</si>
  <si>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</si>
  <si>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</si>
  <si>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</si>
  <si>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</si>
  <si>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</si>
  <si>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</si>
  <si>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</si>
  <si>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</si>
  <si>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</si>
  <si>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</si>
  <si>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</si>
  <si>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</si>
  <si>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</si>
  <si>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</si>
  <si>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</si>
  <si>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</si>
  <si>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</si>
  <si>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</si>
  <si>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</si>
  <si>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</si>
  <si>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</si>
  <si>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</si>
  <si>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</si>
  <si>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</si>
  <si>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</si>
  <si>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</si>
  <si>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</si>
  <si>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</si>
  <si>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</si>
  <si>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</si>
  <si>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</si>
  <si>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</si>
  <si>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</si>
  <si>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</si>
  <si>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</si>
  <si>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</si>
  <si>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</si>
  <si>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</si>
  <si>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</si>
  <si>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</si>
  <si>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</si>
  <si>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</si>
  <si>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</si>
  <si>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</si>
  <si>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</si>
  <si>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</si>
  <si>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</si>
  <si>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</si>
  <si>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</si>
  <si>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</si>
  <si>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</si>
  <si>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</si>
  <si>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</si>
  <si>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</si>
  <si>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</si>
  <si>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</si>
  <si>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</si>
  <si>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</si>
  <si>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</si>
  <si>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</si>
  <si>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</si>
  <si>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</si>
  <si>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</si>
  <si>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</si>
  <si>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</si>
  <si>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</si>
  <si>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</si>
  <si>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</si>
  <si>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</si>
  <si>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</si>
  <si>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</si>
  <si>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</si>
  <si>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</si>
  <si>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</si>
  <si>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</si>
  <si>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</si>
  <si>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</si>
  <si>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</si>
  <si>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</si>
  <si>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</si>
  <si>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</si>
  <si>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</si>
  <si>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</si>
  <si>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</si>
  <si>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</si>
  <si>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</si>
  <si>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</si>
  <si>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</si>
  <si>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</si>
  <si>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</si>
  <si>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</si>
  <si>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</si>
  <si>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</si>
  <si>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</si>
  <si>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</si>
  <si>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</si>
  <si>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</si>
  <si>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</si>
  <si>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</si>
  <si>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</si>
  <si>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</si>
  <si>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</si>
  <si>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</si>
  <si>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</si>
  <si>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</si>
  <si>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</si>
  <si>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</si>
  <si>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</si>
  <si>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</si>
  <si>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</si>
  <si>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</si>
  <si>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</si>
  <si>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</si>
  <si>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</si>
  <si>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</si>
  <si>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</si>
  <si>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</si>
  <si>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</si>
  <si>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</si>
  <si>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</si>
  <si>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</si>
  <si>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</si>
  <si>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</si>
  <si>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</si>
  <si>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</si>
  <si>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</si>
  <si>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</si>
  <si>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</si>
  <si>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</si>
  <si>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</si>
  <si>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</si>
  <si>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</si>
  <si>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</si>
  <si>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</si>
  <si>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</si>
  <si>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</si>
  <si>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</si>
  <si>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</si>
  <si>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</si>
  <si>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</si>
  <si>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</si>
  <si>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</si>
  <si>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</si>
  <si>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</si>
  <si>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</si>
  <si>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</si>
  <si>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</si>
  <si>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</si>
  <si>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</si>
  <si>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</si>
  <si>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</si>
  <si>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</si>
  <si>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</si>
  <si>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</si>
  <si>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</si>
  <si>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</si>
  <si>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</si>
  <si>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</si>
  <si>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</si>
  <si>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</si>
  <si>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</si>
  <si>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</si>
  <si>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</si>
  <si>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</si>
  <si>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</si>
  <si>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</si>
  <si>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</si>
  <si>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</si>
  <si>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</si>
  <si>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</si>
  <si>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</si>
  <si>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</si>
  <si>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</si>
  <si>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</si>
  <si>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</si>
  <si>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</si>
  <si>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</si>
  <si>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</si>
  <si>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</si>
  <si>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</si>
  <si>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</si>
  <si>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</si>
  <si>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</si>
  <si>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</si>
  <si>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</si>
  <si>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</si>
  <si>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</si>
  <si>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</si>
  <si>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</si>
  <si>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</si>
  <si>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</si>
  <si>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</si>
  <si>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</si>
  <si>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</si>
  <si>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</si>
  <si>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</si>
  <si>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</si>
  <si>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</si>
  <si>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</si>
  <si>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</si>
  <si>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</si>
  <si>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</si>
  <si>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</si>
  <si>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</si>
  <si>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</si>
  <si>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</si>
  <si>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</si>
  <si>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</si>
  <si>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</si>
  <si>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</si>
  <si>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</si>
  <si>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</si>
  <si>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</si>
  <si>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</si>
  <si>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</si>
  <si>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</si>
  <si>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</si>
  <si>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</si>
  <si>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</si>
  <si>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</si>
  <si>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</si>
  <si>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</si>
  <si>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</si>
  <si>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</si>
  <si>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</si>
  <si>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</si>
  <si>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</si>
  <si>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</si>
  <si>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</si>
  <si>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</si>
  <si>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</si>
  <si>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</si>
  <si>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</si>
  <si>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</si>
  <si>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</si>
  <si>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</si>
  <si>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</si>
  <si>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</si>
  <si>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</si>
  <si>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</si>
  <si>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</si>
  <si>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</si>
  <si>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</si>
  <si>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</si>
  <si>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</si>
  <si>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</si>
  <si>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</si>
  <si>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</si>
  <si>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</si>
  <si>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</si>
  <si>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</si>
  <si>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</si>
  <si>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</si>
  <si>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</si>
  <si>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</si>
  <si>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</si>
  <si>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</si>
  <si>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</si>
  <si>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</si>
  <si>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</si>
  <si>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</si>
  <si>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</si>
  <si>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</si>
  <si>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</si>
  <si>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</si>
  <si>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</si>
  <si>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</si>
  <si>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</si>
  <si>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</si>
  <si>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</si>
  <si>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</si>
  <si>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</si>
  <si>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</si>
  <si>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</si>
  <si>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</si>
  <si>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</si>
  <si>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</si>
  <si>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</si>
  <si>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</si>
  <si>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</si>
  <si>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</si>
  <si>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</si>
  <si>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</si>
  <si>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</si>
  <si>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</si>
  <si>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</si>
  <si>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</si>
  <si>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</si>
  <si>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</si>
  <si>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</si>
  <si>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</si>
  <si>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</si>
  <si>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</si>
  <si>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</si>
  <si>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</si>
  <si>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</si>
  <si>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</si>
  <si>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</si>
  <si>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</si>
  <si>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</si>
  <si>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</si>
  <si>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</si>
  <si>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</si>
  <si>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</si>
  <si>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</si>
  <si>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</si>
  <si>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</si>
  <si>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</si>
  <si>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</si>
  <si>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</si>
  <si>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</si>
  <si>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</si>
  <si>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</si>
  <si>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</si>
  <si>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</si>
  <si>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</si>
  <si>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</si>
  <si>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</si>
  <si>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</si>
  <si>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</si>
  <si>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</si>
  <si>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</si>
  <si>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</si>
  <si>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</si>
  <si>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</si>
  <si>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</si>
  <si>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</si>
  <si>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</si>
  <si>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</si>
  <si>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</si>
  <si>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</si>
  <si>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</si>
  <si>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</si>
  <si>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</si>
  <si>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</si>
  <si>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</si>
  <si>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</si>
  <si>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</si>
  <si>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</si>
  <si>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</si>
  <si>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</si>
  <si>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</si>
  <si>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</si>
  <si>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</si>
  <si>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</si>
  <si>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</si>
  <si>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</si>
  <si>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</si>
  <si>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</si>
  <si>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</si>
  <si>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</si>
  <si>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</si>
  <si>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</si>
  <si>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</si>
  <si>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</si>
  <si>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</si>
  <si>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</si>
  <si>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</si>
  <si>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</si>
  <si>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</si>
  <si>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</si>
  <si>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</si>
  <si>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</si>
  <si>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</si>
  <si>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</si>
  <si>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</si>
  <si>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</si>
  <si>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</si>
  <si>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</si>
  <si>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</si>
  <si>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</si>
  <si>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</si>
  <si>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</si>
  <si>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</si>
  <si>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</si>
  <si>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</si>
  <si>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</si>
  <si>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</si>
  <si>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</si>
  <si>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</si>
  <si>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</si>
  <si>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</si>
  <si>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</si>
  <si>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</si>
  <si>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</si>
  <si>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</si>
  <si>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</si>
  <si>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</si>
  <si>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</si>
  <si>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</si>
  <si>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</si>
  <si>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</si>
  <si>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</si>
  <si>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</si>
  <si>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</si>
  <si>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</si>
  <si>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</si>
  <si>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</si>
  <si>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</si>
  <si>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</si>
  <si>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</si>
  <si>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</si>
  <si>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</si>
  <si>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</si>
  <si>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</si>
  <si>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</si>
  <si>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</si>
  <si>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</si>
  <si>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</si>
  <si>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</si>
  <si>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</si>
  <si>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</si>
  <si>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</si>
  <si>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</si>
  <si>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</si>
  <si>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</si>
  <si>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</si>
  <si>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</si>
  <si>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</si>
  <si>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</si>
  <si>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</si>
  <si>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</si>
  <si>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</si>
  <si>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</si>
  <si>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</si>
  <si>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</si>
  <si>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</si>
  <si>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</si>
  <si>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</si>
  <si>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</si>
  <si>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</si>
  <si>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</si>
  <si>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</si>
  <si>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</si>
  <si>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</si>
  <si>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</si>
  <si>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</si>
  <si>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</si>
  <si>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</si>
  <si>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</si>
  <si>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</si>
  <si>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</si>
  <si>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</si>
  <si>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</si>
  <si>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</si>
  <si>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</si>
  <si>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</si>
  <si>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</si>
  <si>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</si>
  <si>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</si>
  <si>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</si>
  <si>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</si>
  <si>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</si>
  <si>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</si>
  <si>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</si>
  <si>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</si>
  <si>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</si>
  <si>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</si>
  <si>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</si>
  <si>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</si>
  <si>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</si>
  <si>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</si>
  <si>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</si>
  <si>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</si>
  <si>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</si>
  <si>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</si>
  <si>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</si>
  <si>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</si>
  <si>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</si>
  <si>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</si>
  <si>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</si>
  <si>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</si>
  <si>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</si>
  <si>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</si>
  <si>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</si>
  <si>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</si>
  <si>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</si>
  <si>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</si>
  <si>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</si>
  <si>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</si>
  <si>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</si>
  <si>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</si>
  <si>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</si>
  <si>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</si>
  <si>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</si>
  <si>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</si>
  <si>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</si>
  <si>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</si>
  <si>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</si>
  <si>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</si>
  <si>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</si>
  <si>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</si>
  <si>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</si>
  <si>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</si>
  <si>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</si>
  <si>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</si>
  <si>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</si>
  <si>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</si>
  <si>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</si>
  <si>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</si>
  <si>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</si>
  <si>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</si>
  <si>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</si>
  <si>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</si>
  <si>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</si>
  <si>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</si>
  <si>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</si>
  <si>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</si>
  <si>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</si>
  <si>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</si>
  <si>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</si>
  <si>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</si>
  <si>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</si>
  <si>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</si>
  <si>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</si>
  <si>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</si>
  <si>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</si>
  <si>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</si>
  <si>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</si>
  <si>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</si>
  <si>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</si>
  <si>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</si>
  <si>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</si>
  <si>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</si>
  <si>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</si>
  <si>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</si>
  <si>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</si>
  <si>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</si>
  <si>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</si>
  <si>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</si>
  <si>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</si>
  <si>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</si>
  <si>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</si>
  <si>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</si>
  <si>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</si>
  <si>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</si>
  <si>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</si>
  <si>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</si>
  <si>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</si>
  <si>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</si>
  <si>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</si>
  <si>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</si>
  <si>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</si>
  <si>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</si>
  <si>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</si>
  <si>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</si>
  <si>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</si>
  <si>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</si>
  <si>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</si>
  <si>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</si>
  <si>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</si>
  <si>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</si>
  <si>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</si>
  <si>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</si>
  <si>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</si>
  <si>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</si>
  <si>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</si>
  <si>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</si>
  <si>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</si>
  <si>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</si>
  <si>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</si>
  <si>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</si>
  <si>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</si>
  <si>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</si>
  <si>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</si>
  <si>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</si>
  <si>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</si>
  <si>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</si>
  <si>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</si>
  <si>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</si>
  <si>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</si>
  <si>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</si>
  <si>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</si>
  <si>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</si>
  <si>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</si>
  <si>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</si>
  <si>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</si>
  <si>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</si>
  <si>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</si>
  <si>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</si>
  <si>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</si>
  <si>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</si>
  <si>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</si>
  <si>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</si>
  <si>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</si>
  <si>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</si>
  <si>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</si>
  <si>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</si>
  <si>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</si>
  <si>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</si>
  <si>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</si>
  <si>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</si>
  <si>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</si>
  <si>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</si>
  <si>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</si>
  <si>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</si>
  <si>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</si>
  <si>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</si>
  <si>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</si>
  <si>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</si>
  <si>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</si>
  <si>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</si>
  <si>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</si>
  <si>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</si>
  <si>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</si>
  <si>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</si>
  <si>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</si>
  <si>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</si>
  <si>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</si>
  <si>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</si>
  <si>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</si>
  <si>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</si>
  <si>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</si>
  <si>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</si>
  <si>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</si>
  <si>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</si>
  <si>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</si>
  <si>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</si>
  <si>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</si>
  <si>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</si>
  <si>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</si>
  <si>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</si>
  <si>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</si>
  <si>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</si>
  <si>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</si>
  <si>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</si>
  <si>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</si>
  <si>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</si>
  <si>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</si>
  <si>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</si>
  <si>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</si>
  <si>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</si>
  <si>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</si>
  <si>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</si>
  <si>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</si>
  <si>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</si>
  <si>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</si>
  <si>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</si>
  <si>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</si>
  <si>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</si>
  <si>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</si>
  <si>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</si>
  <si>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</si>
  <si>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</si>
  <si>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</si>
  <si>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</si>
  <si>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</si>
  <si>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</si>
  <si>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</si>
  <si>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</si>
  <si>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</si>
  <si>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</si>
  <si>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</si>
  <si>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</si>
  <si>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</si>
  <si>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</si>
  <si>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</si>
  <si>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</si>
  <si>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</si>
  <si>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</si>
  <si>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</si>
  <si>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</si>
  <si>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</si>
  <si>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</si>
  <si>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</si>
  <si>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</si>
  <si>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</si>
  <si>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</si>
  <si>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</si>
  <si>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</si>
  <si>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</si>
  <si>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</si>
  <si>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</si>
  <si>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</si>
  <si>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</si>
  <si>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</si>
  <si>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</si>
  <si>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</si>
  <si>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</si>
  <si>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</si>
  <si>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</si>
  <si>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</si>
  <si>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</si>
  <si>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</si>
  <si>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</si>
  <si>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</si>
  <si>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</si>
  <si>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</si>
  <si>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</si>
  <si>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</si>
  <si>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</si>
  <si>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</si>
  <si>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</si>
  <si>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</si>
  <si>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</si>
  <si>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</si>
  <si>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</si>
  <si>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</si>
  <si>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</si>
  <si>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</si>
  <si>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</si>
  <si>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</si>
  <si>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</si>
  <si>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</si>
  <si>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</si>
  <si>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</si>
  <si>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</si>
  <si>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</si>
  <si>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</si>
  <si>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</si>
  <si>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</si>
  <si>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</si>
  <si>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</si>
  <si>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</si>
  <si>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</si>
  <si>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</si>
  <si>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</si>
  <si>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</si>
  <si>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</si>
  <si>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</si>
  <si>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</si>
  <si>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</si>
  <si>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</si>
  <si>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</si>
  <si>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</si>
  <si>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</si>
  <si>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</si>
  <si>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</si>
  <si>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</si>
  <si>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</si>
  <si>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</si>
  <si>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</si>
  <si>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</si>
  <si>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</si>
  <si>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</si>
  <si>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</si>
  <si>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</si>
  <si>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</si>
  <si>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</si>
  <si>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</si>
  <si>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</si>
  <si>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</si>
  <si>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</si>
  <si>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</si>
  <si>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</si>
  <si>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</si>
  <si>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</si>
  <si>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</si>
  <si>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</si>
  <si>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</si>
  <si>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</si>
  <si>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</si>
  <si>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</si>
  <si>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</si>
  <si>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</si>
  <si>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</si>
  <si>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</si>
  <si>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</si>
  <si>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</si>
  <si>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</si>
  <si>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</si>
  <si>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</si>
  <si>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</si>
  <si>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</si>
  <si>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</si>
  <si>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</si>
  <si>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</si>
  <si>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</si>
  <si>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</si>
  <si>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</si>
  <si>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</si>
  <si>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</si>
  <si>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</si>
  <si>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</si>
  <si>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</si>
  <si>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</si>
  <si>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</si>
  <si>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</si>
  <si>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</si>
  <si>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</si>
  <si>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</si>
  <si>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</si>
  <si>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</si>
  <si>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</si>
  <si>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</si>
  <si>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</si>
  <si>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</si>
  <si>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</si>
  <si>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</si>
  <si>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</si>
  <si>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</si>
  <si>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</si>
  <si>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</si>
  <si>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</si>
  <si>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</si>
  <si>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</si>
  <si>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</si>
  <si>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</si>
  <si>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</si>
  <si>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</si>
  <si>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</si>
  <si>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</si>
  <si>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</si>
  <si>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</si>
  <si>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</si>
  <si>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</si>
  <si>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</si>
  <si>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</si>
  <si>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</si>
  <si>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</si>
  <si>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</si>
  <si>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</si>
  <si>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</si>
  <si>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</si>
  <si>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</si>
  <si>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</si>
  <si>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</si>
  <si>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</si>
  <si>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</si>
  <si>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</si>
  <si>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</si>
  <si>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</si>
  <si>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</si>
  <si>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</si>
  <si>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</si>
  <si>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</si>
  <si>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</si>
  <si>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</si>
  <si>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</si>
  <si>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</si>
  <si>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</si>
  <si>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</si>
  <si>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</si>
  <si>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</si>
  <si>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</si>
  <si>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</si>
  <si>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</si>
  <si>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</si>
  <si>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</si>
  <si>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</si>
  <si>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</si>
  <si>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</si>
  <si>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</si>
  <si>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</si>
  <si>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</si>
  <si>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</si>
  <si>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</si>
  <si>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</si>
  <si>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</si>
  <si>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</si>
  <si>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</si>
  <si>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</si>
  <si>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</si>
  <si>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</si>
  <si>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</si>
  <si>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</si>
  <si>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</si>
  <si>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</si>
  <si>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</si>
  <si>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</si>
  <si>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</si>
  <si>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</si>
  <si>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</si>
  <si>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</si>
  <si>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</si>
  <si>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</si>
  <si>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</si>
  <si>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</si>
  <si>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</si>
  <si>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</si>
  <si>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</si>
  <si>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</si>
  <si>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</si>
  <si>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</si>
  <si>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</si>
  <si>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</si>
  <si>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</si>
  <si>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</si>
  <si>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</si>
  <si>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</si>
  <si>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</si>
  <si>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</si>
  <si>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</si>
  <si>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</si>
  <si>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</si>
  <si>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</si>
  <si>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</si>
  <si>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</si>
  <si>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</si>
  <si>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</si>
  <si>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</si>
  <si>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</si>
  <si>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</si>
  <si>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</si>
  <si>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</si>
  <si>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</si>
  <si>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</si>
  <si>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</si>
  <si>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</si>
  <si>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</si>
  <si>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</si>
  <si>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</si>
  <si>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</si>
  <si>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</si>
  <si>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</si>
  <si>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</si>
  <si>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</si>
  <si>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</si>
  <si>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</si>
  <si>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</si>
  <si>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</si>
  <si>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</si>
  <si>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</si>
  <si>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</si>
  <si>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</si>
  <si>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</si>
  <si>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</si>
  <si>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</si>
  <si>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</si>
  <si>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</si>
  <si>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</si>
  <si>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</si>
  <si>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</si>
  <si>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</si>
  <si>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</si>
  <si>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</si>
  <si>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</si>
  <si>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</si>
  <si>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</si>
  <si>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</si>
  <si>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</si>
  <si>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</si>
  <si>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</si>
  <si>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</si>
  <si>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</si>
  <si>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</si>
  <si>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</si>
  <si>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</si>
  <si>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</si>
  <si>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</si>
  <si>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</si>
  <si>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</si>
  <si>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</si>
  <si>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</si>
  <si>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</si>
  <si>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</si>
  <si>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</si>
  <si>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</si>
  <si>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</si>
  <si>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</si>
  <si>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</si>
  <si>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</si>
  <si>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</si>
  <si>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</si>
  <si>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</si>
  <si>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</si>
  <si>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</si>
  <si>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</si>
  <si>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</si>
  <si>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</si>
  <si>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</si>
  <si>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</si>
  <si>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</si>
  <si>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</si>
  <si>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</si>
  <si>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</si>
  <si>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</si>
  <si>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</si>
  <si>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</si>
  <si>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</si>
  <si>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</si>
  <si>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</si>
  <si>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</si>
  <si>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</si>
  <si>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</si>
  <si>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</si>
  <si>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</si>
  <si>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</si>
  <si>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</si>
  <si>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</si>
  <si>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</si>
  <si>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</si>
  <si>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</si>
  <si>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</si>
  <si>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</si>
  <si>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</si>
  <si>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</si>
  <si>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</si>
  <si>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</si>
  <si>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</si>
  <si>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</si>
  <si>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</si>
  <si>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</si>
  <si>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</si>
  <si>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</si>
  <si>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</si>
  <si>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</si>
  <si>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</si>
  <si>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</si>
  <si>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</si>
  <si>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</si>
  <si>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</si>
  <si>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</si>
  <si>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</si>
  <si>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</si>
  <si>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</si>
  <si>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</si>
  <si>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</si>
  <si>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</si>
  <si>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</si>
  <si>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</si>
  <si>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</si>
  <si>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</si>
  <si>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</si>
  <si>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</si>
  <si>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</si>
  <si>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</si>
  <si>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</si>
  <si>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</si>
  <si>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</si>
  <si>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</si>
  <si>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</si>
  <si>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</si>
  <si>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</si>
  <si>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</si>
  <si>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</si>
  <si>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</si>
  <si>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</si>
  <si>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</si>
  <si>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</si>
  <si>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</si>
  <si>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</si>
  <si>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</si>
  <si>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</si>
  <si>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</si>
  <si>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</si>
  <si>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</si>
  <si>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</si>
  <si>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</si>
  <si>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</si>
  <si>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</si>
  <si>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</si>
  <si>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</si>
  <si>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</si>
  <si>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</si>
  <si>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</si>
  <si>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</si>
  <si>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</si>
  <si>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</si>
  <si>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</si>
  <si>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</si>
  <si>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</si>
  <si>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</si>
  <si>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</si>
  <si>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</si>
  <si>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</si>
  <si>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</si>
  <si>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</si>
  <si>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</si>
  <si>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</si>
  <si>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</si>
  <si>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</si>
  <si>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</si>
  <si>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</si>
  <si>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</si>
  <si>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</si>
  <si>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</si>
  <si>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</si>
  <si>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</si>
  <si>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</si>
  <si>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</si>
  <si>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</si>
  <si>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</si>
  <si>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</si>
  <si>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</si>
  <si>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</si>
  <si>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</si>
  <si>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</si>
  <si>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</si>
  <si>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</si>
  <si>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</si>
  <si>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</si>
  <si>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</si>
  <si>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</si>
  <si>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</si>
  <si>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</si>
  <si>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</si>
  <si>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</si>
  <si>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</si>
  <si>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</si>
  <si>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</si>
  <si>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</si>
  <si>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</si>
  <si>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</si>
  <si>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</si>
  <si>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</si>
  <si>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</si>
  <si>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</si>
  <si>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</si>
  <si>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</si>
  <si>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</si>
  <si>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</si>
  <si>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</si>
  <si>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</si>
  <si>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</si>
  <si>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</si>
  <si>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</si>
  <si>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</si>
  <si>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</si>
  <si>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</si>
  <si>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</si>
  <si>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</si>
  <si>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</si>
  <si>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</si>
  <si>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</si>
  <si>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</si>
  <si>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</si>
  <si>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</si>
  <si>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</si>
  <si>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</si>
  <si>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</si>
  <si>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</si>
  <si>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</si>
  <si>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</si>
  <si>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</si>
  <si>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</si>
  <si>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</si>
  <si>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</si>
  <si>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</si>
  <si>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</si>
  <si>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</si>
  <si>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</si>
  <si>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</si>
  <si>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</si>
  <si>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</si>
  <si>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</si>
  <si>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</si>
  <si>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</si>
  <si>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</si>
  <si>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</si>
  <si>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</si>
  <si>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</si>
  <si>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</si>
  <si>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</si>
  <si>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</si>
  <si>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</si>
  <si>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</si>
  <si>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</si>
  <si>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</si>
  <si>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</si>
  <si>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</si>
  <si>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</si>
  <si>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</si>
  <si>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</si>
  <si>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</si>
  <si>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</si>
  <si>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</si>
  <si>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</si>
  <si>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</si>
  <si>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</si>
  <si>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</si>
  <si>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</si>
  <si>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</si>
  <si>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</si>
  <si>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</si>
  <si>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</si>
  <si>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</si>
  <si>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</si>
  <si>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</si>
  <si>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</si>
  <si>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</si>
  <si>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</si>
  <si>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</si>
  <si>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</si>
  <si>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</si>
  <si>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</si>
  <si>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</si>
  <si>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</si>
  <si>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</si>
  <si>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</si>
  <si>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</si>
  <si>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</si>
  <si>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</si>
  <si>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</si>
  <si>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</si>
  <si>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</si>
  <si>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</si>
  <si>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</si>
  <si>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</si>
  <si>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</si>
  <si>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</si>
  <si>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</si>
  <si>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</si>
  <si>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</si>
  <si>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</si>
  <si>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</si>
  <si>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</si>
  <si>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</si>
  <si>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</si>
  <si>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</si>
  <si>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</si>
  <si>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</si>
  <si>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</si>
  <si>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</si>
  <si>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</si>
  <si>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</si>
  <si>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</si>
  <si>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</si>
  <si>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</si>
  <si>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</si>
  <si>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</si>
  <si>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</si>
  <si>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</si>
  <si>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</si>
  <si>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</si>
  <si>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</si>
  <si>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</si>
  <si>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</si>
  <si>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</si>
  <si>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</si>
  <si>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</si>
  <si>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</si>
  <si>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</si>
  <si>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</si>
  <si>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</si>
  <si>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</si>
  <si>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</si>
  <si>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</si>
  <si>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</si>
  <si>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</si>
  <si>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</si>
  <si>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</si>
  <si>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</si>
  <si>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</si>
  <si>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</si>
  <si>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</si>
  <si>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</si>
  <si>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</si>
  <si>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</si>
  <si>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</si>
  <si>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</si>
  <si>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</si>
  <si>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</si>
  <si>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</si>
  <si>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</si>
  <si>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</si>
  <si>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</si>
  <si>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</si>
  <si>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</si>
  <si>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</si>
  <si>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</si>
  <si>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</si>
  <si>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</si>
  <si>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</si>
  <si>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</si>
  <si>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</si>
  <si>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</si>
  <si>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</si>
  <si>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</si>
  <si>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</si>
  <si>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</si>
  <si>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</si>
  <si>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</si>
  <si>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</si>
  <si>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</si>
  <si>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</si>
  <si>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</si>
  <si>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</si>
  <si>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</si>
  <si>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</si>
  <si>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</si>
  <si>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</si>
  <si>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</si>
  <si>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</si>
  <si>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</si>
  <si>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</si>
  <si>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</si>
  <si>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</si>
  <si>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</si>
  <si>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</si>
  <si>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</si>
  <si>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</si>
  <si>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</si>
  <si>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</si>
  <si>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</si>
  <si>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</si>
  <si>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</si>
  <si>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</si>
  <si>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</si>
  <si>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</si>
  <si>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</si>
  <si>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</si>
  <si>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</si>
  <si>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</si>
  <si>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</si>
  <si>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</si>
  <si>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</si>
  <si>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</si>
  <si>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</si>
  <si>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</si>
  <si>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</si>
  <si>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</si>
  <si>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</si>
  <si>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</si>
  <si>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</si>
  <si>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</si>
  <si>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</si>
  <si>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</si>
  <si>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</si>
  <si>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</si>
  <si>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</si>
  <si>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</si>
  <si>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</si>
  <si>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</si>
  <si>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</si>
  <si>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</si>
  <si>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</si>
  <si>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</si>
  <si>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</si>
  <si>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</si>
  <si>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</si>
  <si>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</si>
  <si>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</si>
  <si>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</si>
  <si>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</si>
  <si>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</si>
  <si>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</si>
  <si>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</si>
  <si>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</si>
  <si>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</si>
  <si>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</si>
  <si>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</si>
  <si>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</si>
  <si>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</si>
  <si>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</si>
  <si>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</si>
  <si>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</si>
  <si>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</si>
  <si>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</si>
  <si>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</si>
  <si>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</si>
  <si>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</si>
  <si>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</si>
  <si>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</si>
  <si>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</si>
  <si>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</si>
  <si>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</si>
  <si>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</si>
  <si>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</si>
  <si>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</si>
  <si>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</si>
  <si>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</si>
  <si>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</si>
  <si>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</si>
  <si>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</si>
  <si>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</si>
  <si>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</si>
  <si>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</si>
  <si>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</si>
  <si>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</si>
  <si>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</si>
  <si>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</si>
  <si>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</si>
  <si>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</si>
  <si>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</si>
  <si>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</si>
  <si>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</si>
  <si>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</si>
  <si>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</si>
  <si>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</si>
  <si>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</si>
  <si>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</si>
  <si>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</si>
  <si>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</si>
  <si>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</si>
  <si>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</si>
  <si>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</si>
  <si>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</si>
  <si>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</si>
  <si>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</si>
  <si>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</si>
  <si>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</si>
  <si>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</si>
  <si>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</si>
  <si>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</si>
  <si>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</si>
  <si>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</si>
  <si>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</si>
  <si>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</si>
  <si>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</si>
  <si>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</si>
  <si>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</si>
  <si>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</si>
  <si>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</si>
  <si>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</si>
  <si>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</si>
  <si>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</si>
  <si>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</si>
  <si>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</si>
  <si>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</si>
  <si>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</si>
  <si>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</si>
  <si>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</si>
  <si>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</si>
  <si>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</si>
  <si>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</si>
  <si>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</si>
  <si>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</si>
  <si>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</si>
  <si>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</si>
  <si>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</si>
  <si>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</si>
  <si>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</si>
  <si>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</si>
  <si>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</si>
  <si>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</si>
  <si>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</si>
  <si>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</si>
  <si>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</si>
  <si>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</si>
  <si>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</si>
  <si>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</si>
  <si>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</si>
  <si>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</si>
  <si>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</si>
  <si>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</si>
  <si>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</si>
  <si>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</si>
  <si>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</si>
  <si>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</si>
  <si>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</si>
  <si>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</si>
  <si>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</si>
  <si>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</si>
  <si>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</si>
  <si>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</si>
  <si>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</si>
  <si>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</si>
  <si>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</si>
  <si>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</si>
  <si>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</si>
  <si>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</si>
  <si>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</si>
  <si>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</si>
  <si>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</si>
  <si>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</si>
  <si>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</si>
  <si>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</si>
  <si>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</si>
  <si>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</si>
  <si>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</si>
  <si>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</si>
  <si>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</si>
  <si>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</si>
  <si>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</si>
  <si>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</si>
  <si>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</si>
  <si>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</si>
  <si>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</si>
  <si>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</si>
  <si>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</si>
  <si>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</si>
  <si>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</si>
  <si>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</si>
  <si>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</si>
  <si>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</si>
  <si>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</si>
  <si>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</si>
  <si>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</si>
  <si>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</si>
  <si>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</si>
  <si>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</si>
  <si>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</si>
  <si>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</si>
  <si>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</si>
  <si>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</si>
  <si>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</si>
  <si>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</si>
  <si>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</si>
  <si>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</si>
  <si>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</si>
  <si>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</si>
  <si>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</si>
  <si>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</si>
  <si>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</si>
  <si>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</si>
  <si>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</si>
  <si>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</si>
  <si>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</si>
  <si>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</si>
  <si>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</si>
  <si>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</si>
  <si>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</si>
  <si>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</si>
  <si>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</si>
  <si>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</si>
  <si>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</si>
  <si>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</si>
  <si>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</si>
  <si>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</si>
  <si>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</si>
  <si>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</si>
  <si>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</si>
  <si>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</si>
  <si>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</si>
  <si>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</si>
  <si>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</si>
  <si>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</si>
  <si>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</si>
  <si>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</si>
  <si>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</si>
  <si>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</si>
  <si>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</si>
  <si>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</si>
  <si>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</si>
  <si>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</si>
  <si>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</si>
  <si>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</si>
  <si>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</si>
  <si>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</si>
  <si>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</si>
  <si>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</si>
  <si>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</si>
  <si>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</si>
  <si>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</si>
  <si>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</si>
  <si>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</si>
  <si>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</si>
  <si>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</si>
  <si>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</si>
  <si>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</si>
  <si>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</si>
  <si>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</si>
  <si>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</si>
  <si>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</si>
  <si>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</si>
  <si>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</si>
  <si>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</si>
  <si>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</si>
  <si>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</si>
  <si>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</si>
  <si>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</si>
  <si>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</si>
  <si>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</si>
  <si>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</si>
  <si>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</si>
  <si>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</si>
  <si>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</si>
  <si>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</si>
  <si>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</si>
  <si>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</si>
  <si>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</si>
  <si>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</si>
  <si>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</si>
  <si>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</si>
  <si>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</si>
  <si>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</si>
  <si>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</si>
  <si>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</si>
  <si>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</si>
  <si>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</si>
  <si>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</si>
  <si>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</si>
  <si>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</si>
  <si>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</si>
  <si>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</si>
  <si>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</si>
  <si>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</si>
  <si>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</si>
  <si>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</si>
  <si>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</si>
  <si>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</si>
  <si>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</si>
  <si>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</si>
  <si>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</si>
  <si>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</si>
  <si>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</si>
  <si>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</si>
  <si>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</si>
  <si>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</si>
  <si>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</si>
  <si>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</si>
  <si>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</si>
  <si>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</si>
  <si>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</si>
  <si>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</si>
  <si>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</si>
  <si>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</si>
  <si>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</si>
  <si>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</si>
  <si>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</si>
  <si>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</si>
  <si>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</si>
  <si>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</si>
  <si>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</si>
  <si>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</si>
  <si>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</si>
  <si>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</si>
  <si>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</si>
  <si>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</si>
  <si>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</si>
  <si>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</si>
  <si>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</si>
  <si>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</si>
  <si>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</si>
  <si>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</si>
  <si>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</si>
  <si>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</si>
  <si>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</si>
  <si>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</si>
  <si>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</si>
  <si>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</si>
  <si>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</si>
  <si>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</si>
  <si>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</si>
  <si>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</si>
  <si>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</si>
  <si>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</si>
  <si>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</si>
  <si>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</si>
  <si>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</si>
  <si>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</si>
  <si>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</si>
  <si>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</si>
  <si>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</si>
  <si>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</si>
  <si>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</si>
  <si>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</si>
  <si>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</si>
  <si>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</si>
  <si>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</si>
  <si>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</si>
  <si>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</si>
  <si>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</si>
  <si>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</si>
  <si>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</si>
  <si>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</si>
  <si>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</si>
  <si>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</si>
  <si>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</si>
  <si>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</si>
  <si>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</si>
  <si>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</si>
  <si>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</si>
  <si>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</si>
  <si>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</si>
  <si>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</si>
  <si>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</si>
  <si>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</si>
  <si>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</si>
  <si>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</si>
  <si>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</si>
  <si>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</si>
  <si>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</si>
  <si>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</si>
  <si>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</si>
  <si>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</si>
  <si>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</si>
  <si>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</si>
  <si>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</si>
  <si>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</si>
  <si>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</si>
  <si>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</si>
  <si>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</si>
  <si>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</si>
  <si>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</si>
  <si>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</si>
  <si>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</si>
  <si>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</si>
  <si>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</si>
  <si>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</si>
  <si>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</si>
  <si>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</si>
  <si>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</si>
  <si>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</si>
  <si>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</si>
  <si>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</si>
  <si>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</si>
  <si>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</si>
  <si>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</si>
  <si>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</si>
  <si>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</si>
  <si>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</si>
  <si>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</si>
  <si>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</si>
  <si>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</si>
  <si>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</si>
  <si>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</si>
  <si>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</si>
  <si>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</si>
  <si>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</si>
  <si>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</si>
  <si>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</si>
  <si>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</si>
  <si>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</si>
  <si>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</si>
  <si>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</si>
  <si>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</si>
  <si>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</si>
  <si>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</si>
  <si>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</si>
  <si>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</si>
  <si>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</si>
  <si>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</si>
  <si>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</si>
  <si>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</si>
  <si>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</si>
  <si>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</si>
  <si>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</si>
  <si>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</si>
  <si>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</si>
  <si>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</si>
  <si>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</si>
  <si>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</si>
  <si>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</si>
  <si>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</si>
  <si>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</si>
  <si>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</si>
  <si>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</si>
  <si>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</si>
  <si>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</si>
  <si>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</si>
  <si>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</si>
  <si>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</si>
  <si>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</si>
  <si>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</si>
  <si>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</si>
  <si>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</si>
  <si>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</si>
  <si>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</si>
  <si>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</si>
  <si>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</si>
  <si>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</si>
  <si>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</si>
  <si>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</si>
  <si>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</si>
  <si>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</si>
  <si>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</si>
  <si>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</si>
  <si>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</si>
  <si>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</si>
  <si>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</si>
  <si>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</si>
  <si>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</si>
  <si>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</si>
  <si>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</si>
  <si>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</si>
  <si>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</si>
  <si>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</si>
  <si>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</si>
  <si>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</si>
  <si>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</si>
  <si>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</si>
  <si>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</si>
  <si>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</si>
  <si>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</si>
  <si>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</si>
  <si>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</si>
  <si>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</si>
  <si>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</si>
  <si>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</si>
  <si>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</si>
  <si>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</si>
  <si>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</si>
  <si>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</si>
  <si>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</si>
  <si>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</si>
  <si>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</si>
  <si>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</si>
  <si>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</si>
  <si>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</si>
  <si>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</si>
  <si>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</si>
  <si>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</si>
  <si>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</si>
  <si>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</si>
  <si>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</si>
  <si>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</si>
  <si>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</si>
  <si>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</si>
  <si>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</si>
  <si>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</si>
  <si>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</si>
  <si>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</si>
  <si>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</si>
  <si>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</si>
  <si>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</si>
  <si>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</si>
  <si>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</si>
  <si>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</si>
  <si>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</si>
  <si>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</si>
  <si>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</si>
  <si>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</si>
  <si>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</si>
  <si>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</si>
  <si>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</si>
  <si>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</si>
  <si>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</si>
  <si>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</si>
  <si>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</si>
  <si>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</si>
  <si>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</si>
  <si>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</si>
  <si>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</si>
  <si>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</si>
  <si>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</si>
  <si>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</si>
  <si>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</si>
  <si>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</si>
  <si>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</si>
  <si>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</si>
  <si>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</si>
  <si>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</si>
  <si>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</si>
  <si>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</si>
  <si>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</si>
  <si>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</si>
  <si>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</si>
  <si>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</si>
  <si>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</si>
  <si>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</si>
  <si>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</si>
  <si>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</si>
  <si>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</si>
  <si>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</si>
  <si>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</si>
  <si>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</si>
  <si>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</si>
  <si>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</si>
  <si>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</si>
  <si>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</si>
  <si>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</si>
  <si>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</si>
  <si>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</si>
  <si>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</si>
  <si>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</si>
  <si>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</si>
  <si>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</si>
  <si>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</si>
  <si>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</si>
  <si>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</si>
  <si>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</si>
  <si>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</si>
  <si>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</si>
  <si>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</si>
  <si>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</si>
  <si>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</si>
  <si>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</si>
  <si>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</si>
  <si>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</si>
  <si>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</si>
  <si>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</si>
  <si>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</si>
  <si>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</si>
  <si>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</si>
  <si>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</si>
  <si>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</si>
  <si>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</si>
  <si>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</si>
  <si>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</si>
  <si>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</si>
  <si>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</si>
  <si>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</si>
  <si>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</si>
  <si>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</si>
  <si>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</si>
  <si>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</si>
  <si>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</si>
  <si>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</si>
  <si>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</si>
  <si>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</si>
  <si>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</si>
  <si>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</si>
  <si>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</si>
  <si>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</si>
  <si>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</si>
  <si>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</si>
  <si>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</si>
  <si>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</si>
  <si>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</si>
  <si>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</si>
  <si>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</si>
  <si>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</si>
  <si>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</si>
  <si>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</si>
  <si>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</si>
  <si>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</si>
  <si>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</si>
  <si>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</si>
  <si>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</si>
  <si>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</si>
  <si>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</si>
  <si>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</si>
  <si>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</si>
  <si>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</si>
  <si>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</si>
  <si>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</si>
  <si>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</si>
  <si>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</si>
  <si>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</si>
  <si>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</si>
  <si>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</si>
  <si>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</si>
  <si>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</si>
  <si>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</si>
  <si>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</si>
  <si>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</si>
  <si>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</si>
  <si>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</si>
  <si>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</si>
  <si>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</si>
  <si>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</si>
  <si>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</si>
  <si>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</si>
  <si>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</si>
  <si>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</si>
  <si>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</si>
  <si>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</si>
  <si>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</si>
  <si>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</si>
  <si>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</si>
  <si>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</si>
  <si>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</si>
  <si>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</si>
  <si>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</si>
  <si>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</si>
  <si>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</si>
  <si>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</si>
  <si>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</si>
  <si>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</si>
  <si>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</si>
  <si>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</si>
  <si>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</si>
  <si>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</si>
  <si>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</si>
  <si>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</si>
  <si>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</si>
  <si>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</si>
  <si>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</si>
  <si>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</si>
  <si>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</si>
  <si>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</si>
  <si>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</si>
  <si>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</si>
  <si>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</si>
  <si>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</si>
  <si>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</si>
  <si>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</si>
  <si>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</si>
  <si>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</si>
  <si>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</si>
  <si>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</si>
  <si>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</si>
  <si>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</si>
  <si>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</si>
  <si>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</si>
  <si>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</si>
  <si>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</si>
  <si>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</si>
  <si>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</si>
  <si>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</si>
  <si>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</si>
  <si>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</si>
  <si>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</si>
  <si>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</si>
  <si>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</si>
  <si>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</si>
  <si>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</si>
  <si>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</si>
  <si>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</si>
  <si>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</si>
  <si>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</si>
  <si>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</si>
  <si>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</si>
  <si>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</si>
  <si>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</si>
  <si>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</si>
  <si>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</si>
  <si>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</si>
  <si>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</si>
  <si>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</si>
  <si>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</si>
  <si>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</si>
  <si>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</si>
  <si>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</si>
  <si>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</si>
  <si>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</si>
  <si>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</si>
  <si>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</si>
  <si>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</si>
  <si>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</si>
  <si>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</si>
  <si>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</si>
  <si>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</si>
  <si>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</si>
  <si>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</si>
  <si>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</si>
  <si>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</si>
  <si>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</si>
  <si>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</si>
  <si>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</si>
  <si>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</si>
  <si>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</si>
  <si>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</si>
  <si>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</si>
  <si>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</si>
  <si>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</si>
  <si>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</si>
  <si>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</si>
  <si>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</si>
  <si>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</si>
  <si>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</si>
  <si>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</si>
  <si>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</si>
  <si>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</si>
  <si>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</si>
  <si>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</si>
  <si>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</si>
  <si>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</si>
  <si>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</si>
  <si>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</si>
  <si>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</si>
  <si>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</si>
  <si>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</si>
  <si>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</si>
  <si>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</si>
  <si>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</si>
  <si>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</si>
  <si>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</si>
  <si>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</si>
  <si>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</si>
  <si>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</si>
  <si>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</si>
  <si>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</si>
  <si>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</si>
  <si>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</si>
  <si>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</si>
  <si>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</si>
  <si>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</si>
  <si>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</si>
  <si>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</si>
  <si>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</si>
  <si>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</si>
  <si>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</si>
  <si>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</si>
  <si>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</si>
  <si>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</si>
  <si>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</si>
  <si>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</si>
  <si>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</si>
  <si>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</si>
  <si>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</si>
  <si>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</si>
  <si>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</si>
  <si>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</si>
  <si>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</si>
  <si>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</si>
  <si>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</si>
  <si>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</si>
  <si>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</si>
  <si>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</si>
  <si>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</si>
  <si>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</si>
  <si>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</si>
  <si>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</si>
  <si>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</si>
  <si>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</si>
  <si>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</si>
  <si>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</si>
  <si>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</si>
  <si>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</si>
  <si>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</si>
  <si>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</si>
  <si>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</si>
  <si>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</si>
  <si>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</si>
  <si>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</si>
  <si>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</si>
  <si>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</si>
  <si>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</si>
  <si>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</si>
  <si>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</si>
  <si>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</si>
  <si>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</si>
  <si>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</si>
  <si>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</si>
  <si>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</si>
  <si>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</si>
  <si>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</si>
  <si>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</si>
  <si>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</si>
  <si>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</si>
  <si>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</si>
  <si>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</si>
  <si>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</si>
  <si>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</si>
  <si>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</si>
  <si>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</si>
  <si>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</si>
  <si>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</si>
  <si>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</si>
  <si>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</si>
  <si>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</si>
  <si>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</si>
  <si>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</si>
  <si>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</si>
  <si>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</si>
  <si>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</si>
  <si>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</si>
  <si>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</si>
  <si>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</si>
  <si>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</si>
  <si>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</si>
  <si>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</si>
  <si>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</si>
  <si>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</si>
  <si>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</si>
  <si>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</si>
  <si>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</si>
  <si>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</si>
  <si>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</si>
  <si>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</si>
  <si>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</si>
  <si>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</si>
  <si>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</si>
  <si>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</si>
  <si>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</si>
  <si>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</si>
  <si>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</si>
  <si>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</si>
  <si>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</si>
  <si>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</si>
  <si>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</si>
  <si>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</si>
  <si>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</si>
  <si>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</si>
  <si>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</si>
  <si>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</si>
  <si>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</si>
  <si>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</si>
  <si>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</si>
  <si>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</si>
  <si>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</si>
  <si>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</si>
  <si>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</si>
  <si>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</si>
  <si>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</si>
  <si>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</si>
  <si>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</si>
  <si>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</si>
  <si>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</si>
  <si>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</si>
  <si>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</si>
  <si>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</si>
  <si>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</si>
  <si>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</si>
  <si>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</si>
  <si>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</si>
  <si>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</si>
  <si>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</si>
  <si>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</si>
  <si>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</si>
  <si>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</si>
  <si>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</si>
  <si>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</si>
  <si>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</si>
  <si>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</si>
  <si>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</si>
  <si>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</si>
  <si>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</si>
  <si>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</si>
  <si>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</si>
  <si>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</si>
  <si>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</si>
  <si>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</si>
  <si>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</si>
  <si>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</si>
  <si>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</si>
  <si>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</si>
  <si>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</si>
  <si>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</si>
  <si>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</si>
  <si>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</si>
  <si>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</si>
  <si>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</si>
  <si>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</si>
  <si>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</si>
  <si>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</si>
  <si>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</si>
  <si>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</si>
  <si>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</si>
  <si>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</si>
  <si>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</si>
  <si>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</si>
  <si>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</si>
  <si>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</si>
  <si>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</si>
  <si>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</si>
  <si>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</si>
  <si>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</si>
  <si>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</si>
  <si>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</si>
  <si>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</si>
  <si>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</si>
  <si>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</si>
  <si>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</si>
  <si>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</si>
  <si>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</si>
  <si>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</si>
  <si>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</si>
  <si>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</si>
  <si>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</si>
  <si>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</si>
  <si>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</si>
  <si>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</si>
  <si>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</si>
  <si>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</si>
  <si>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</si>
  <si>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</si>
  <si>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</si>
  <si>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</si>
  <si>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</si>
  <si>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</si>
  <si>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</si>
  <si>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</si>
  <si>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</si>
  <si>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</si>
  <si>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</si>
  <si>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</si>
  <si>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</si>
  <si>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</si>
  <si>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</si>
  <si>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</si>
  <si>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</si>
  <si>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</si>
  <si>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</si>
  <si>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</si>
  <si>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</si>
  <si>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</si>
  <si>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</si>
  <si>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</si>
  <si>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</si>
  <si>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</si>
  <si>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</si>
  <si>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</si>
  <si>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</si>
  <si>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</si>
  <si>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</si>
  <si>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</si>
  <si>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</si>
  <si>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</si>
  <si>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</si>
  <si>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</si>
  <si>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</si>
  <si>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</si>
  <si>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</si>
  <si>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</si>
  <si>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</si>
  <si>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</si>
  <si>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</si>
  <si>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</si>
  <si>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</si>
  <si>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</si>
  <si>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</si>
  <si>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</si>
  <si>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</si>
  <si>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</si>
  <si>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</si>
  <si>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</si>
  <si>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</si>
  <si>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</si>
  <si>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</si>
  <si>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</si>
  <si>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</si>
  <si>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</si>
  <si>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</si>
  <si>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</si>
  <si>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</si>
  <si>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</si>
  <si>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</si>
  <si>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</si>
  <si>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</si>
  <si>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</si>
  <si>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</si>
  <si>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</si>
  <si>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</si>
  <si>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</si>
  <si>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</si>
  <si>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</si>
  <si>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</si>
  <si>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</si>
  <si>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</si>
  <si>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</si>
  <si>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</si>
  <si>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</si>
  <si>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</si>
  <si>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</si>
  <si>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</si>
  <si>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</si>
  <si>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</si>
  <si>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</si>
  <si>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</si>
  <si>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</si>
  <si>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</si>
  <si>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</si>
  <si>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</si>
  <si>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</si>
  <si>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</si>
  <si>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</si>
  <si>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</si>
  <si>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</si>
  <si>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</si>
  <si>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</si>
  <si>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</si>
  <si>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</si>
  <si>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</si>
  <si>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</si>
  <si>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</si>
  <si>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</si>
  <si>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</si>
  <si>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</si>
  <si>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</si>
  <si>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</si>
  <si>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</si>
  <si>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</si>
  <si>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</si>
  <si>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</si>
  <si>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</si>
  <si>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</si>
  <si>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</si>
  <si>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</si>
  <si>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</si>
  <si>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</si>
  <si>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</si>
  <si>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</si>
  <si>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</si>
  <si>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</si>
  <si>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</si>
  <si>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</si>
  <si>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</si>
  <si>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</si>
  <si>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</si>
  <si>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</si>
  <si>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</si>
  <si>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</si>
  <si>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</si>
  <si>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</si>
  <si>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</si>
  <si>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</si>
  <si>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</si>
  <si>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</si>
  <si>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</si>
  <si>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</si>
  <si>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</si>
  <si>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</si>
  <si>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</si>
  <si>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</si>
  <si>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</si>
  <si>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</si>
  <si>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</si>
  <si>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</si>
  <si>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</si>
  <si>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</si>
  <si>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</si>
  <si>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</si>
  <si>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</si>
  <si>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</si>
  <si>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</si>
  <si>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</si>
  <si>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</si>
  <si>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</si>
  <si>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</si>
  <si>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</si>
  <si>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</si>
  <si>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</si>
  <si>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</si>
  <si>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</si>
  <si>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</si>
  <si>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</si>
  <si>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</si>
  <si>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</si>
  <si>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</si>
  <si>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</si>
  <si>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</si>
  <si>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</si>
  <si>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</si>
  <si>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</si>
  <si>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</si>
  <si>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</si>
  <si>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</si>
  <si>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</si>
  <si>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</si>
  <si>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</si>
  <si>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</si>
  <si>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</si>
  <si>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</si>
  <si>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</si>
  <si>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</si>
  <si>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</si>
  <si>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</si>
  <si>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</si>
  <si>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</si>
  <si>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</si>
  <si>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</si>
  <si>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</si>
  <si>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</si>
  <si>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</si>
  <si>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</si>
  <si>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</si>
  <si>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</si>
  <si>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</si>
  <si>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</si>
  <si>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</si>
  <si>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</si>
  <si>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</si>
  <si>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</si>
  <si>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</si>
  <si>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</si>
  <si>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</si>
  <si>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</si>
  <si>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</si>
  <si>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</si>
  <si>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</si>
  <si>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</si>
  <si>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</si>
  <si>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</si>
  <si>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</si>
  <si>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</si>
  <si>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</si>
  <si>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</si>
  <si>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</si>
  <si>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</si>
  <si>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</si>
  <si>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</si>
  <si>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</si>
  <si>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</si>
  <si>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</si>
  <si>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</si>
  <si>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</si>
  <si>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</si>
  <si>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</si>
  <si>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</si>
  <si>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</si>
  <si>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</si>
  <si>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</si>
  <si>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</si>
  <si>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</si>
  <si>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</si>
  <si>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</si>
  <si>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</si>
  <si>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</si>
  <si>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</si>
  <si>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</si>
  <si>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</si>
  <si>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</si>
  <si>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</si>
  <si>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</si>
  <si>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</si>
  <si>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</si>
  <si>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</si>
  <si>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</si>
  <si>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</si>
  <si>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</si>
  <si>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</si>
  <si>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</si>
  <si>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</si>
  <si>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</si>
  <si>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</si>
  <si>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</si>
  <si>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</si>
  <si>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</si>
  <si>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</si>
  <si>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</si>
  <si>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</si>
  <si>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</si>
  <si>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</si>
  <si>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</si>
  <si>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</si>
  <si>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</si>
  <si>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</si>
  <si>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</si>
  <si>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</si>
  <si>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</si>
  <si>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</si>
  <si>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</si>
  <si>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</si>
  <si>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</si>
  <si>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</si>
  <si>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</si>
  <si>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</si>
  <si>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</si>
  <si>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</si>
  <si>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</si>
  <si>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</si>
  <si>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</si>
  <si>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</si>
  <si>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</si>
  <si>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</si>
  <si>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</si>
  <si>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</si>
  <si>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</si>
  <si>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</si>
  <si>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</si>
  <si>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</si>
  <si>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</si>
  <si>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</si>
  <si>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</si>
  <si>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</si>
  <si>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</si>
  <si>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</si>
  <si>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</si>
  <si>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</si>
  <si>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</si>
  <si>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</si>
  <si>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</si>
  <si>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</si>
  <si>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</si>
  <si>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</si>
  <si>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</si>
  <si>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</si>
  <si>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</si>
  <si>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</si>
  <si>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</si>
  <si>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</si>
  <si>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</si>
  <si>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</si>
  <si>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</si>
  <si>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</si>
  <si>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</si>
  <si>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</si>
  <si>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</si>
  <si>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</si>
  <si>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</si>
  <si>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</si>
  <si>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</si>
  <si>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</si>
  <si>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</si>
  <si>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</si>
  <si>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</si>
  <si>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</si>
  <si>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</si>
  <si>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</si>
  <si>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</si>
  <si>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</si>
  <si>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</si>
  <si>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</si>
  <si>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</si>
  <si>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</si>
  <si>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</si>
  <si>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</si>
  <si>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</si>
  <si>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</si>
  <si>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</si>
  <si>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</si>
  <si>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</si>
  <si>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</si>
  <si>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</si>
  <si>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</si>
  <si>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</si>
  <si>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</si>
  <si>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</si>
  <si>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</si>
  <si>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</si>
  <si>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</si>
  <si>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</si>
  <si>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</si>
  <si>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</si>
  <si>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</si>
  <si>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</si>
  <si>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</si>
  <si>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</si>
  <si>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</si>
  <si>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</si>
  <si>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</si>
  <si>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</si>
  <si>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</si>
  <si>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</si>
  <si>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</si>
  <si>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</si>
  <si>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</si>
  <si>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</si>
  <si>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</si>
  <si>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</si>
  <si>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</si>
  <si>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</si>
  <si>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</si>
  <si>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</si>
  <si>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</si>
  <si>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</si>
  <si>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</si>
  <si>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</si>
  <si>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</si>
  <si>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</si>
  <si>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</si>
  <si>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</si>
  <si>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</si>
  <si>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</si>
  <si>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</si>
  <si>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</si>
  <si>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</si>
  <si>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</si>
  <si>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</si>
  <si>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</si>
  <si>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</si>
  <si>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</si>
  <si>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</si>
  <si>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</si>
  <si>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</si>
  <si>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</si>
  <si>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</si>
  <si>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</si>
  <si>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</si>
  <si>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</si>
  <si>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</si>
  <si>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</si>
  <si>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</si>
  <si>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</si>
  <si>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</si>
  <si>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</si>
  <si>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</si>
  <si>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</si>
  <si>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</si>
  <si>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</si>
  <si>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</si>
  <si>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</si>
  <si>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</si>
  <si>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</si>
  <si>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</si>
  <si>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</si>
  <si>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</si>
  <si>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</si>
  <si>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</si>
  <si>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</si>
  <si>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</si>
  <si>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</si>
  <si>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</si>
  <si>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</si>
  <si>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</si>
  <si>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</si>
  <si>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</si>
  <si>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</si>
  <si>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</si>
  <si>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</si>
  <si>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</si>
  <si>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</si>
  <si>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</si>
  <si>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</si>
  <si>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</si>
  <si>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</si>
  <si>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</si>
  <si>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</si>
  <si>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</si>
  <si>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</si>
  <si>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</si>
  <si>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</si>
  <si>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</si>
  <si>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</si>
  <si>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</si>
  <si>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</si>
  <si>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</si>
  <si>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</si>
  <si>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</si>
  <si>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</si>
  <si>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</si>
  <si>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</si>
  <si>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</si>
  <si>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</si>
  <si>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</si>
  <si>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</si>
  <si>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</si>
  <si>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</si>
  <si>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</si>
  <si>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</si>
  <si>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</si>
  <si>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</si>
  <si>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</si>
  <si>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</si>
  <si>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</si>
  <si>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</si>
  <si>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</si>
  <si>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</si>
  <si>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</si>
  <si>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</si>
  <si>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</si>
  <si>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</si>
  <si>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</si>
  <si>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</si>
  <si>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</si>
  <si>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</si>
  <si>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</si>
  <si>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</si>
  <si>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</si>
  <si>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</si>
  <si>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</si>
  <si>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</si>
  <si>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</si>
  <si>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</si>
  <si>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</si>
  <si>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</si>
  <si>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</si>
  <si>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</si>
  <si>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</si>
  <si>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</si>
  <si>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</si>
  <si>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</si>
  <si>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</si>
  <si>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</si>
  <si>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</si>
  <si>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</si>
  <si>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</si>
  <si>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</si>
  <si>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</si>
  <si>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</si>
  <si>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</si>
  <si>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</si>
  <si>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</si>
  <si>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</si>
  <si>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</si>
  <si>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</si>
  <si>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</si>
  <si>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</si>
  <si>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</si>
  <si>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</si>
  <si>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</si>
  <si>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</si>
  <si>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</si>
  <si>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</si>
  <si>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</si>
  <si>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</si>
  <si>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</si>
  <si>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</si>
  <si>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</si>
  <si>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</si>
  <si>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</si>
  <si>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</si>
  <si>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</si>
  <si>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</si>
  <si>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</si>
  <si>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</si>
  <si>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</si>
  <si>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</si>
  <si>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</si>
  <si>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</si>
  <si>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</si>
  <si>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</si>
  <si>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</si>
  <si>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</si>
  <si>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</si>
  <si>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</si>
  <si>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</si>
  <si>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</si>
  <si>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</si>
  <si>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</si>
  <si>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</si>
  <si>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</si>
  <si>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</si>
  <si>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</si>
  <si>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</si>
  <si>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</si>
  <si>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</si>
  <si>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</si>
  <si>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</si>
  <si>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</si>
  <si>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</si>
  <si>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</si>
  <si>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</si>
  <si>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</si>
  <si>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</si>
  <si>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</si>
  <si>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</si>
  <si>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</si>
  <si>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</si>
  <si>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</si>
  <si>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</si>
  <si>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</si>
  <si>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</si>
  <si>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</si>
  <si>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</si>
  <si>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</si>
  <si>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</si>
  <si>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</si>
  <si>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</si>
  <si>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</si>
  <si>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</si>
  <si>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</si>
  <si>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</si>
  <si>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</si>
  <si>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</si>
  <si>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</si>
  <si>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</si>
  <si>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</si>
  <si>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</si>
  <si>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</si>
  <si>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</si>
  <si>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</si>
  <si>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</si>
  <si>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</si>
  <si>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</si>
  <si>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</si>
  <si>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</si>
  <si>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</si>
  <si>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</si>
  <si>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</si>
  <si>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</si>
  <si>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</si>
  <si>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</si>
  <si>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</si>
  <si>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</si>
  <si>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</si>
  <si>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</si>
  <si>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</si>
  <si>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</si>
  <si>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</si>
  <si>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</si>
  <si>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</si>
  <si>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</si>
  <si>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</si>
  <si>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</si>
  <si>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</si>
  <si>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</si>
  <si>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</si>
  <si>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</si>
  <si>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</si>
  <si>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</si>
  <si>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</si>
  <si>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</si>
  <si>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</si>
  <si>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</si>
  <si>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</si>
  <si>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</si>
  <si>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</si>
  <si>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</si>
  <si>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</si>
  <si>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</si>
  <si>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</si>
  <si>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</si>
  <si>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</si>
  <si>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</si>
  <si>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</si>
  <si>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</si>
  <si>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</si>
  <si>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</si>
  <si>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</si>
  <si>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</si>
  <si>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</si>
  <si>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</si>
  <si>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</si>
  <si>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</si>
  <si>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</si>
  <si>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</si>
  <si>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</si>
  <si>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</si>
  <si>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</si>
  <si>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</si>
  <si>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</si>
  <si>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</si>
  <si>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</si>
  <si>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</si>
  <si>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</si>
  <si>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</si>
  <si>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</si>
  <si>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</si>
  <si>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</si>
  <si>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</si>
  <si>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</si>
  <si>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</si>
  <si>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</si>
  <si>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</si>
  <si>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</si>
  <si>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</si>
  <si>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</si>
  <si>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</si>
  <si>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</si>
  <si>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</si>
  <si>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</si>
  <si>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</si>
  <si>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</si>
  <si>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</si>
  <si>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</si>
  <si>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</si>
  <si>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</si>
  <si>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</si>
  <si>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</si>
  <si>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</si>
  <si>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</si>
  <si>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</si>
  <si>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</si>
  <si>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</si>
  <si>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</si>
  <si>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</si>
  <si>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</si>
  <si>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</si>
  <si>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</si>
  <si>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</si>
  <si>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</si>
  <si>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</si>
  <si>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</si>
  <si>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</si>
  <si>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</si>
  <si>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</si>
  <si>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</si>
  <si>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</si>
  <si>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</si>
  <si>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</si>
  <si>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</si>
  <si>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</si>
  <si>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</si>
  <si>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</si>
  <si>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</si>
  <si>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</si>
  <si>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</si>
  <si>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</si>
  <si>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</si>
  <si>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</si>
  <si>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</si>
  <si>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</si>
  <si>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</si>
  <si>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</si>
  <si>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</si>
  <si>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</si>
  <si>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</si>
  <si>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</si>
  <si>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</si>
  <si>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</si>
  <si>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</si>
  <si>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</si>
  <si>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</si>
  <si>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</si>
  <si>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</si>
  <si>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</si>
  <si>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</si>
  <si>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</si>
  <si>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</si>
  <si>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</si>
  <si>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</si>
  <si>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</si>
  <si>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</si>
  <si>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</si>
  <si>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</si>
  <si>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</si>
  <si>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</si>
  <si>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</si>
  <si>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</si>
  <si>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</si>
  <si>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</si>
  <si>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</si>
  <si>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</si>
  <si>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</si>
  <si>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</si>
  <si>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</si>
  <si>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</si>
  <si>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</si>
  <si>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</si>
  <si>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</si>
  <si>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</si>
  <si>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</si>
  <si>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</si>
  <si>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</si>
  <si>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</si>
  <si>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</si>
  <si>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</si>
  <si>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</si>
  <si>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</si>
  <si>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</si>
  <si>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</si>
  <si>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</si>
  <si>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</si>
  <si>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</si>
  <si>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</si>
  <si>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</si>
  <si>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</si>
  <si>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</si>
  <si>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</si>
  <si>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</si>
  <si>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</si>
  <si>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</si>
  <si>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</si>
  <si>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</si>
  <si>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</si>
  <si>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</si>
  <si>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</si>
  <si>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</si>
  <si>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</si>
  <si>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</si>
  <si>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</si>
  <si>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</si>
  <si>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</si>
  <si>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</si>
  <si>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</si>
  <si>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</si>
  <si>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</si>
  <si>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</si>
  <si>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</si>
  <si>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</si>
  <si>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</si>
  <si>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</si>
  <si>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</si>
  <si>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</si>
  <si>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</si>
  <si>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</si>
  <si>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</si>
  <si>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</si>
  <si>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</si>
  <si>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</si>
  <si>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</si>
  <si>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</si>
  <si>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</si>
  <si>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</si>
  <si>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</si>
  <si>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</si>
  <si>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</si>
  <si>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</si>
  <si>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</si>
  <si>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</si>
  <si>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</si>
  <si>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</si>
  <si>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</si>
  <si>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</si>
  <si>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</si>
  <si>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</si>
  <si>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</si>
  <si>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</si>
  <si>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</si>
  <si>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</si>
  <si>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</si>
  <si>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</si>
  <si>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</si>
  <si>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</si>
  <si>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</si>
  <si>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</si>
  <si>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</si>
  <si>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</si>
  <si>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</si>
  <si>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</si>
  <si>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</si>
  <si>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</si>
  <si>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</si>
  <si>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</si>
  <si>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</si>
  <si>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</si>
  <si>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</si>
  <si>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</si>
  <si>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</si>
  <si>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</si>
  <si>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</si>
  <si>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</si>
  <si>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</si>
  <si>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</si>
  <si>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</si>
  <si>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</si>
  <si>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</si>
  <si>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</si>
  <si>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</si>
  <si>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</si>
  <si>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</si>
  <si>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</si>
  <si>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</si>
  <si>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</si>
  <si>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</si>
  <si>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</si>
  <si>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</si>
  <si>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</si>
  <si>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</si>
  <si>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</si>
  <si>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</si>
  <si>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</si>
  <si>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</si>
  <si>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</si>
  <si>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</si>
  <si>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</si>
  <si>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</si>
  <si>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</si>
  <si>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</si>
  <si>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</si>
  <si>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</si>
  <si>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</si>
  <si>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</si>
  <si>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</si>
  <si>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</si>
  <si>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</si>
  <si>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</si>
  <si>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</si>
  <si>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</si>
  <si>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</si>
  <si>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</si>
  <si>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</si>
  <si>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</si>
  <si>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</si>
  <si>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</si>
  <si>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</si>
  <si>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</si>
  <si>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</si>
  <si>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</si>
  <si>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</si>
  <si>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</si>
  <si>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</si>
  <si>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</si>
  <si>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</si>
  <si>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</si>
  <si>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</si>
  <si>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</si>
  <si>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</si>
  <si>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</si>
  <si>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</si>
  <si>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</si>
  <si>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</si>
  <si>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</si>
  <si>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</si>
  <si>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</si>
  <si>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</si>
  <si>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</si>
  <si>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</si>
  <si>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</si>
  <si>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</si>
  <si>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</si>
  <si>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</si>
  <si>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</si>
  <si>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</si>
  <si>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</si>
  <si>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</si>
  <si>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</si>
  <si>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</si>
  <si>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</si>
  <si>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</si>
  <si>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</si>
  <si>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</si>
  <si>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</si>
  <si>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</si>
  <si>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</si>
  <si>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</si>
  <si>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</si>
  <si>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</si>
  <si>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</si>
  <si>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</si>
  <si>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</si>
  <si>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</si>
  <si>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</si>
  <si>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</si>
  <si>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</si>
  <si>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</si>
  <si>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</si>
  <si>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</si>
  <si>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</si>
  <si>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</si>
  <si>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</si>
  <si>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</si>
  <si>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</si>
  <si>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</si>
  <si>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</si>
  <si>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</si>
  <si>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</si>
  <si>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</si>
  <si>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</si>
  <si>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</si>
  <si>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</si>
  <si>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</si>
  <si>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</si>
  <si>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</si>
  <si>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</si>
  <si>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</si>
  <si>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</si>
  <si>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</si>
  <si>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</si>
  <si>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</si>
  <si>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</si>
  <si>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</si>
  <si>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</si>
  <si>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</si>
  <si>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</si>
  <si>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</si>
  <si>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</si>
  <si>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</si>
  <si>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</si>
  <si>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</si>
  <si>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</si>
  <si>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</si>
  <si>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</si>
  <si>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</si>
  <si>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</si>
  <si>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</si>
  <si>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</si>
  <si>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</si>
  <si>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</si>
  <si>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</si>
  <si>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</si>
  <si>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</si>
  <si>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</si>
  <si>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</si>
  <si>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</si>
  <si>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</si>
  <si>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</si>
  <si>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</si>
  <si>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</si>
  <si>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</si>
  <si>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</si>
  <si>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</si>
  <si>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</si>
  <si>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</si>
  <si>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</si>
  <si>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</si>
  <si>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</si>
  <si>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</si>
  <si>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</si>
  <si>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</si>
  <si>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</si>
  <si>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</si>
  <si>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</si>
  <si>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</si>
  <si>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</si>
  <si>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</si>
  <si>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</si>
  <si>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</si>
  <si>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</si>
  <si>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</si>
  <si>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</si>
  <si>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</si>
  <si>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</si>
  <si>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</si>
  <si>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</si>
  <si>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</si>
  <si>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</si>
  <si>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</si>
  <si>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</si>
  <si>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</si>
  <si>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</si>
  <si>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</si>
  <si>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</si>
  <si>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</si>
  <si>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</si>
  <si>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</si>
  <si>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</si>
  <si>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</si>
  <si>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</si>
  <si>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</si>
  <si>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</si>
  <si>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</si>
  <si>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</si>
  <si>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</si>
  <si>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</si>
  <si>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</si>
  <si>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</si>
  <si>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</si>
  <si>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</si>
  <si>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</si>
  <si>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</si>
  <si>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</si>
  <si>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</si>
  <si>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</si>
  <si>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</si>
  <si>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</si>
  <si>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</si>
  <si>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</si>
  <si>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</si>
  <si>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</si>
  <si>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</si>
  <si>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</si>
  <si>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</si>
  <si>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</si>
  <si>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</si>
  <si>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</si>
  <si>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</si>
  <si>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</si>
  <si>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</si>
  <si>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</si>
  <si>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</si>
  <si>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</si>
  <si>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</si>
  <si>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</si>
  <si>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</si>
  <si>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</si>
  <si>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</si>
  <si>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</si>
  <si>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</si>
  <si>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</si>
  <si>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</si>
  <si>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</si>
  <si>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</si>
  <si>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</si>
  <si>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</si>
  <si>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</si>
  <si>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</si>
  <si>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</si>
  <si>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</si>
  <si>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</si>
  <si>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</si>
  <si>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</si>
  <si>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</si>
  <si>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</si>
  <si>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</si>
  <si>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</si>
  <si>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</si>
  <si>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</si>
  <si>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</si>
  <si>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</si>
  <si>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</si>
  <si>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</si>
  <si>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</si>
  <si>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</si>
  <si>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</si>
  <si>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</si>
  <si>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</si>
  <si>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</si>
  <si>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</si>
  <si>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</si>
  <si>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</si>
  <si>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</si>
  <si>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</si>
  <si>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</si>
  <si>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</si>
  <si>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</si>
  <si>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</si>
  <si>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</si>
  <si>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</si>
  <si>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</si>
  <si>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</si>
  <si>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</si>
  <si>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</si>
  <si>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</si>
  <si>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</si>
  <si>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</si>
  <si>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</si>
  <si>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</si>
  <si>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</si>
  <si>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</si>
  <si>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</si>
  <si>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</si>
  <si>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</si>
  <si>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</si>
  <si>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</si>
  <si>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</si>
  <si>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</si>
  <si>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</si>
  <si>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</si>
  <si>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</si>
  <si>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</si>
  <si>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</si>
  <si>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</si>
  <si>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</si>
  <si>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</si>
  <si>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</si>
  <si>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</si>
  <si>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</si>
  <si>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</si>
  <si>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</si>
  <si>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</si>
  <si>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</si>
  <si>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</si>
  <si>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</si>
  <si>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</si>
  <si>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</si>
  <si>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</si>
  <si>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</si>
  <si>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</si>
  <si>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</si>
  <si>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</si>
  <si>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</si>
  <si>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</si>
  <si>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</si>
  <si>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</si>
  <si>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</si>
  <si>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</si>
  <si>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</si>
  <si>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</si>
  <si>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</si>
  <si>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</si>
  <si>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</si>
  <si>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</si>
  <si>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</si>
  <si>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</si>
  <si>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</si>
  <si>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</si>
  <si>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</si>
  <si>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</si>
  <si>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</si>
  <si>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</si>
  <si>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</si>
  <si>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</si>
  <si>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</si>
  <si>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</si>
  <si>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</si>
  <si>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</si>
  <si>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</si>
  <si>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</si>
  <si>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</si>
  <si>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</si>
  <si>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</si>
  <si>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</si>
  <si>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</si>
  <si>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</si>
  <si>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</si>
  <si>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</si>
  <si>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</si>
  <si>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</si>
  <si>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</si>
  <si>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</si>
  <si>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</si>
  <si>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</si>
  <si>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</si>
  <si>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</si>
  <si>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</si>
  <si>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</si>
  <si>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</si>
  <si>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</si>
  <si>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</si>
  <si>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</si>
  <si>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</si>
  <si>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</si>
  <si>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</si>
  <si>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</si>
  <si>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</si>
  <si>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</si>
  <si>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</si>
  <si>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</si>
  <si>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</si>
  <si>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</si>
  <si>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</si>
  <si>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</si>
  <si>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</si>
  <si>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</si>
  <si>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</si>
  <si>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</si>
  <si>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</si>
  <si>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</si>
  <si>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</si>
  <si>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</si>
  <si>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</si>
  <si>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</si>
  <si>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</si>
  <si>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</si>
  <si>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</si>
  <si>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</si>
  <si>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</si>
  <si>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</si>
  <si>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</si>
  <si>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</si>
  <si>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</si>
  <si>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</si>
  <si>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</si>
  <si>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</si>
  <si>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</si>
  <si>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</si>
  <si>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</si>
  <si>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</si>
  <si>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</si>
  <si>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</si>
  <si>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</si>
  <si>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</si>
  <si>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</si>
  <si>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</si>
  <si>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</si>
  <si>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</si>
  <si>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</si>
  <si>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</si>
  <si>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</si>
  <si>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</si>
  <si>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</si>
  <si>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</si>
  <si>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</si>
  <si>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</si>
  <si>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</si>
  <si>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</si>
  <si>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</si>
  <si>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</si>
  <si>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</si>
  <si>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</si>
  <si>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</si>
  <si>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</si>
  <si>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</si>
  <si>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</si>
  <si>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</si>
  <si>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</si>
  <si>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</si>
  <si>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</si>
  <si>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</si>
  <si>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</si>
  <si>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</si>
  <si>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</si>
  <si>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</si>
  <si>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</si>
  <si>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</si>
  <si>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</si>
  <si>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</si>
  <si>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</si>
  <si>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</si>
  <si>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</si>
  <si>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</si>
  <si>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</si>
  <si>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</si>
  <si>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</si>
  <si>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</si>
  <si>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</si>
  <si>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</si>
  <si>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</si>
  <si>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</si>
  <si>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</si>
  <si>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</si>
  <si>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</si>
  <si>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</si>
  <si>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</si>
  <si>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</si>
  <si>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</si>
  <si>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</si>
  <si>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</si>
  <si>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</si>
  <si>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</si>
  <si>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</si>
  <si>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</si>
  <si>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</si>
  <si>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</si>
  <si>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</si>
  <si>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</si>
  <si>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</si>
  <si>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</si>
  <si>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</si>
  <si>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</si>
  <si>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</si>
  <si>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</si>
  <si>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</si>
  <si>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</si>
  <si>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</si>
  <si>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</si>
  <si>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</si>
  <si>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</si>
  <si>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</si>
  <si>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</si>
  <si>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</si>
  <si>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</si>
  <si>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</si>
  <si>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</si>
  <si>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</si>
  <si>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</si>
  <si>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</si>
  <si>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</si>
  <si>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</si>
  <si>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</si>
  <si>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</si>
  <si>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</si>
  <si>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</si>
  <si>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</si>
  <si>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</si>
  <si>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</si>
  <si>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</si>
  <si>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</si>
  <si>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</si>
  <si>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</si>
  <si>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</si>
  <si>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</si>
  <si>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</si>
  <si>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</si>
  <si>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</si>
  <si>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</si>
  <si>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</si>
  <si>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</si>
  <si>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</si>
  <si>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</si>
  <si>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</si>
  <si>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</si>
  <si>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</si>
  <si>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</si>
  <si>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</si>
  <si>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</si>
  <si>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</si>
  <si>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</si>
  <si>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</si>
  <si>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</si>
  <si>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</si>
  <si>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</si>
  <si>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</si>
  <si>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</si>
  <si>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</si>
  <si>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</si>
  <si>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</si>
  <si>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</si>
  <si>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</si>
  <si>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</si>
  <si>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</si>
  <si>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</si>
  <si>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</si>
  <si>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</si>
  <si>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</si>
  <si>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</si>
  <si>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</si>
  <si>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</si>
  <si>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</si>
  <si>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</si>
  <si>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</si>
  <si>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</si>
  <si>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</si>
  <si>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</si>
  <si>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</si>
  <si>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</si>
  <si>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</si>
  <si>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</si>
  <si>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</si>
  <si>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</si>
  <si>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</si>
  <si>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</si>
  <si>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</si>
  <si>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</si>
  <si>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</si>
  <si>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</si>
  <si>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</si>
  <si>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</si>
  <si>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</si>
  <si>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</si>
  <si>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</si>
  <si>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</si>
  <si>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</si>
  <si>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</si>
  <si>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</si>
  <si>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</si>
  <si>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</si>
  <si>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</si>
  <si>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</si>
  <si>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</si>
  <si>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</si>
  <si>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</si>
  <si>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</si>
  <si>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</si>
  <si>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</si>
  <si>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</si>
  <si>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</si>
  <si>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</si>
  <si>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</si>
  <si>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</si>
  <si>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</si>
  <si>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</si>
  <si>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</si>
  <si>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</si>
  <si>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</si>
  <si>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</si>
  <si>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</si>
  <si>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</si>
  <si>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</si>
  <si>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</si>
  <si>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</si>
  <si>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</si>
  <si>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</si>
  <si>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</si>
  <si>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</si>
  <si>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</si>
  <si>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</si>
  <si>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</si>
  <si>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</si>
  <si>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</si>
  <si>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</si>
  <si>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</si>
  <si>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</si>
  <si>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</si>
  <si>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</si>
  <si>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</si>
  <si>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</si>
  <si>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</si>
  <si>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</si>
  <si>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</si>
  <si>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</si>
  <si>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</si>
  <si>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</si>
  <si>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</si>
  <si>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</si>
  <si>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</si>
  <si>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</si>
  <si>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</si>
  <si>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</si>
  <si>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</si>
  <si>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</si>
  <si>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</si>
  <si>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</si>
  <si>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</si>
  <si>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</si>
  <si>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</si>
  <si>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</si>
  <si>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</si>
  <si>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</si>
  <si>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</si>
  <si>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</si>
  <si>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</si>
  <si>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</si>
  <si>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</si>
  <si>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</si>
  <si>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</si>
  <si>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</si>
  <si>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</si>
  <si>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</si>
  <si>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</si>
  <si>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</si>
  <si>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</si>
  <si>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</si>
  <si>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</si>
  <si>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</si>
  <si>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</si>
  <si>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</si>
  <si>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</si>
  <si>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</si>
  <si>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</si>
  <si>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</si>
  <si>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</si>
  <si>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</si>
  <si>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</si>
  <si>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</si>
  <si>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</si>
  <si>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</si>
  <si>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</si>
  <si>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</si>
  <si>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</si>
  <si>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</si>
  <si>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</si>
  <si>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</si>
  <si>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</si>
  <si>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</si>
  <si>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</si>
  <si>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</si>
  <si>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</si>
  <si>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</si>
  <si>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</si>
  <si>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</si>
  <si>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</si>
  <si>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</si>
  <si>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</si>
  <si>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</si>
  <si>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</si>
  <si>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</si>
  <si>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</si>
  <si>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</si>
  <si>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</si>
  <si>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</si>
  <si>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</si>
  <si>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</si>
  <si>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</si>
  <si>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</si>
  <si>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</si>
  <si>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</si>
  <si>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</si>
  <si>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</si>
  <si>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</si>
  <si>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</si>
  <si>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</si>
  <si>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</si>
  <si>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</si>
  <si>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</si>
  <si>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</si>
  <si>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</si>
  <si>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</si>
  <si>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</si>
  <si>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</si>
  <si>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</si>
  <si>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</si>
  <si>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</si>
  <si>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</si>
  <si>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</si>
  <si>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</si>
  <si>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</si>
  <si>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</si>
  <si>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</si>
  <si>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</si>
  <si>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</si>
  <si>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</si>
  <si>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</si>
  <si>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</si>
  <si>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</si>
  <si>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</si>
  <si>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</si>
  <si>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</si>
  <si>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</si>
  <si>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</si>
  <si>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</si>
  <si>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</si>
  <si>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</si>
  <si>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</si>
  <si>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</si>
  <si>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</si>
  <si>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</si>
  <si>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</si>
  <si>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</si>
  <si>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</si>
  <si>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</si>
  <si>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</si>
  <si>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</si>
  <si>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</si>
  <si>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</si>
  <si>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</si>
  <si>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</si>
  <si>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</si>
  <si>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</si>
  <si>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</si>
  <si>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</si>
  <si>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</si>
  <si>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</si>
  <si>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</si>
  <si>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</si>
  <si>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</si>
  <si>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</si>
  <si>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</si>
  <si>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</si>
  <si>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</si>
  <si>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</si>
  <si>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</si>
  <si>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</si>
  <si>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</si>
  <si>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</si>
  <si>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</si>
  <si>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</si>
  <si>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</si>
  <si>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</si>
  <si>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</si>
  <si>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</si>
  <si>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</si>
  <si>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</si>
  <si>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</si>
  <si>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</si>
  <si>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</si>
  <si>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</si>
  <si>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</si>
  <si>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</si>
  <si>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</si>
  <si>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</si>
  <si>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</si>
  <si>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</si>
  <si>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</si>
  <si>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</si>
  <si>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</si>
  <si>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</si>
  <si>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</si>
  <si>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</si>
  <si>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</si>
  <si>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</si>
  <si>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</si>
  <si>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</si>
  <si>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</si>
  <si>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</si>
  <si>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</si>
  <si>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</si>
  <si>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</si>
  <si>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</si>
  <si>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</si>
  <si>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</si>
  <si>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</si>
  <si>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</si>
  <si>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</si>
  <si>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</si>
  <si>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</si>
  <si>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</si>
  <si>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</si>
  <si>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</si>
  <si>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</si>
  <si>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</si>
  <si>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</si>
  <si>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</si>
  <si>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</si>
  <si>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</si>
  <si>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</si>
  <si>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</si>
  <si>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</si>
  <si>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</si>
  <si>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</si>
  <si>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</si>
  <si>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</si>
  <si>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</si>
  <si>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</si>
  <si>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</si>
  <si>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</si>
  <si>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</si>
  <si>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</si>
  <si>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</si>
  <si>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</si>
  <si>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</si>
  <si>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</si>
  <si>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</si>
  <si>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</si>
  <si>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</si>
  <si>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</si>
  <si>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</si>
  <si>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</si>
  <si>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</si>
  <si>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</si>
  <si>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</si>
  <si>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</si>
  <si>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</si>
  <si>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</si>
  <si>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</si>
  <si>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</si>
  <si>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</si>
  <si>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</si>
  <si>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</si>
  <si>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</si>
  <si>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</si>
  <si>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</si>
  <si>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</si>
  <si>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</si>
  <si>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</si>
  <si>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</si>
  <si>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</si>
  <si>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</si>
  <si>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</si>
  <si>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</si>
  <si>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</si>
  <si>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</si>
  <si>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</si>
  <si>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</si>
  <si>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</si>
  <si>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</si>
  <si>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</si>
  <si>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</si>
  <si>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</si>
  <si>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</si>
  <si>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</si>
  <si>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</si>
  <si>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</si>
  <si>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</si>
  <si>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</si>
  <si>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</si>
  <si>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</si>
  <si>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</si>
  <si>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</si>
  <si>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</si>
  <si>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</si>
  <si>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</si>
  <si>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</si>
  <si>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</si>
  <si>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</si>
  <si>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</si>
  <si>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</si>
  <si>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</si>
  <si>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</si>
  <si>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</si>
  <si>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</si>
  <si>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</si>
  <si>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</si>
  <si>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</si>
  <si>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</si>
  <si>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</si>
  <si>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</si>
  <si>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</si>
  <si>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</si>
  <si>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</si>
  <si>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</si>
  <si>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</si>
  <si>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</si>
  <si>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</si>
  <si>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</si>
  <si>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</si>
  <si>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</si>
  <si>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</si>
  <si>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</si>
  <si>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</si>
  <si>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</si>
  <si>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</si>
  <si>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</si>
  <si>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</si>
  <si>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</si>
  <si>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</si>
  <si>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</si>
  <si>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</si>
  <si>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</si>
  <si>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</si>
  <si>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</si>
  <si>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</si>
  <si>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</si>
  <si>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</si>
  <si>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</si>
  <si>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</si>
  <si>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</si>
  <si>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</si>
  <si>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</si>
  <si>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</si>
  <si>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</si>
  <si>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</si>
  <si>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</si>
  <si>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</si>
  <si>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</si>
  <si>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</si>
  <si>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</si>
  <si>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</si>
  <si>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</si>
  <si>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</si>
  <si>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</si>
  <si>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</si>
  <si>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</si>
  <si>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</si>
  <si>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</si>
  <si>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</si>
  <si>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</si>
  <si>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</si>
  <si>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</si>
  <si>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</si>
  <si>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</si>
  <si>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</si>
  <si>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</si>
  <si>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</si>
  <si>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</si>
  <si>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</si>
  <si>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</si>
  <si>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</si>
  <si>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</si>
  <si>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</si>
  <si>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</si>
  <si>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</si>
  <si>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</si>
  <si>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</si>
  <si>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</si>
  <si>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</si>
  <si>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</si>
  <si>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</si>
  <si>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</si>
  <si>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</si>
  <si>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</si>
  <si>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</si>
  <si>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</si>
  <si>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</si>
  <si>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</si>
  <si>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</si>
  <si>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</si>
  <si>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</si>
  <si>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</si>
  <si>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</si>
  <si>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</si>
  <si>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</si>
  <si>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</si>
  <si>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</si>
  <si>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</si>
  <si>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</si>
  <si>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</si>
  <si>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</si>
  <si>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</si>
  <si>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</si>
  <si>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</si>
  <si>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</si>
  <si>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</si>
  <si>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</si>
  <si>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</si>
  <si>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</si>
  <si>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</si>
  <si>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</si>
  <si>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</si>
  <si>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</si>
  <si>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</si>
  <si>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</si>
  <si>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</si>
  <si>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</si>
  <si>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</si>
  <si>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</si>
  <si>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</si>
  <si>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</si>
  <si>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</si>
  <si>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</si>
  <si>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</si>
  <si>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</si>
  <si>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</si>
  <si>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</si>
  <si>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</si>
  <si>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</si>
  <si>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</si>
  <si>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</si>
  <si>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</si>
  <si>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</si>
  <si>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</si>
  <si>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</si>
  <si>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</si>
  <si>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</si>
  <si>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</si>
  <si>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</si>
  <si>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</si>
  <si>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</si>
  <si>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</si>
  <si>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</si>
  <si>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</si>
  <si>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</si>
  <si>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</si>
  <si>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</si>
  <si>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</si>
  <si>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</si>
  <si>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</si>
  <si>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</si>
  <si>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</si>
  <si>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</si>
  <si>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</si>
  <si>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</si>
  <si>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</si>
  <si>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</si>
  <si>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</si>
  <si>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</si>
  <si>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</si>
  <si>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</si>
  <si>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</si>
  <si>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</si>
  <si>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</si>
  <si>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</si>
  <si>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</si>
  <si>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</si>
  <si>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</si>
  <si>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</si>
  <si>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</si>
  <si>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</si>
  <si>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</si>
  <si>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</si>
  <si>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</si>
  <si>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</si>
  <si>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</si>
  <si>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</si>
  <si>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</si>
  <si>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</si>
  <si>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</si>
  <si>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</si>
  <si>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</si>
  <si>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</si>
  <si>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</si>
  <si>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</si>
  <si>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</si>
  <si>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</si>
  <si>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</si>
  <si>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</si>
  <si>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</si>
  <si>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</si>
  <si>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</si>
  <si>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</si>
  <si>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</si>
  <si>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</si>
  <si>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</si>
  <si>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</si>
  <si>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</si>
  <si>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</si>
  <si>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</si>
  <si>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</si>
  <si>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</si>
  <si>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</si>
  <si>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</si>
  <si>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</si>
  <si>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</si>
  <si>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</si>
  <si>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</si>
  <si>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</si>
  <si>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</si>
  <si>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</si>
  <si>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</si>
  <si>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</si>
  <si>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</si>
  <si>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</si>
  <si>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</si>
  <si>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</si>
  <si>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</si>
  <si>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</si>
  <si>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</si>
  <si>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</si>
  <si>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</si>
  <si>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</si>
  <si>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</si>
  <si>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</si>
  <si>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</si>
  <si>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</si>
  <si>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</si>
  <si>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</si>
  <si>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</si>
  <si>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</si>
  <si>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</si>
  <si>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</si>
  <si>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</si>
  <si>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</si>
  <si>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</si>
  <si>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</si>
  <si>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</si>
  <si>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</si>
  <si>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</si>
  <si>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</si>
  <si>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</si>
  <si>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</si>
  <si>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</si>
  <si>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</si>
  <si>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</si>
  <si>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</si>
  <si>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</si>
  <si>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</si>
  <si>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</si>
  <si>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</si>
  <si>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</si>
  <si>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</si>
  <si>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</si>
  <si>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</si>
  <si>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</si>
  <si>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</si>
  <si>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</si>
  <si>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</si>
  <si>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</si>
  <si>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</si>
  <si>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</si>
  <si>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</si>
  <si>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</si>
  <si>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</si>
  <si>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</si>
  <si>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</si>
  <si>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</si>
  <si>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</si>
  <si>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</si>
  <si>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</si>
  <si>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</si>
  <si>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</si>
  <si>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</si>
  <si>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</si>
  <si>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</si>
  <si>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</si>
  <si>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</si>
  <si>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</si>
  <si>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</si>
  <si>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</si>
  <si>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</si>
  <si>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</si>
  <si>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</si>
  <si>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</si>
  <si>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</si>
  <si>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</si>
  <si>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</si>
  <si>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</si>
  <si>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</si>
  <si>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</si>
  <si>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</si>
  <si>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</si>
  <si>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</si>
  <si>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</si>
  <si>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</si>
  <si>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</si>
  <si>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</si>
  <si>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</si>
  <si>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</si>
  <si>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</si>
  <si>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</si>
  <si>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</si>
  <si>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</si>
  <si>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</si>
  <si>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</si>
  <si>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</si>
  <si>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</si>
  <si>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</si>
  <si>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</si>
  <si>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</si>
  <si>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</si>
  <si>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</si>
  <si>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</si>
  <si>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</si>
  <si>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</si>
  <si>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</si>
  <si>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</si>
  <si>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</si>
  <si>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</si>
  <si>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</si>
  <si>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</si>
  <si>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</si>
  <si>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</si>
  <si>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</si>
  <si>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</si>
  <si>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</si>
  <si>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</si>
  <si>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</si>
  <si>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</si>
  <si>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</si>
  <si>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</si>
  <si>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</si>
  <si>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</si>
  <si>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</si>
  <si>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</si>
  <si>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</si>
  <si>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</si>
  <si>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</si>
  <si>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</si>
  <si>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</si>
  <si>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</si>
  <si>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</si>
  <si>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</si>
  <si>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</si>
  <si>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</si>
  <si>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</si>
  <si>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</si>
  <si>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</si>
  <si>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</si>
  <si>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</si>
  <si>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</si>
  <si>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</si>
  <si>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</si>
  <si>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</si>
  <si>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</si>
  <si>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</si>
  <si>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</si>
  <si>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</si>
  <si>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</si>
  <si>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</si>
  <si>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</si>
  <si>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</si>
  <si>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</si>
  <si>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</si>
  <si>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</si>
  <si>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</si>
  <si>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</si>
  <si>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</si>
  <si>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</si>
  <si>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</si>
  <si>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</si>
  <si>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</si>
  <si>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</si>
  <si>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</si>
  <si>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</si>
  <si>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</si>
  <si>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</si>
  <si>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</si>
  <si>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</si>
  <si>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</si>
  <si>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</si>
  <si>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</si>
  <si>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</si>
  <si>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</si>
  <si>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</si>
  <si>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</si>
  <si>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</si>
  <si>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</si>
  <si>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</si>
  <si>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</si>
  <si>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</si>
  <si>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</si>
  <si>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</si>
  <si>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</si>
  <si>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</si>
  <si>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</si>
  <si>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</si>
  <si>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</si>
  <si>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</si>
  <si>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</si>
  <si>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</si>
  <si>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</si>
  <si>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</si>
  <si>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</si>
  <si>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</si>
  <si>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</si>
  <si>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</si>
  <si>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</si>
  <si>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</si>
  <si>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</si>
  <si>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</si>
  <si>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</si>
  <si>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</si>
  <si>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</si>
  <si>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</si>
  <si>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</si>
  <si>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</si>
  <si>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</si>
  <si>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</si>
  <si>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</si>
  <si>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</si>
  <si>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</si>
  <si>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</si>
  <si>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</si>
  <si>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</si>
  <si>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</si>
  <si>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</si>
  <si>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</si>
  <si>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</si>
  <si>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</si>
  <si>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</si>
  <si>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</si>
  <si>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</si>
  <si>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</si>
  <si>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</si>
  <si>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</si>
  <si>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</si>
  <si>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</si>
  <si>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</si>
  <si>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</si>
  <si>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</si>
  <si>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</si>
  <si>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</si>
  <si>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</si>
  <si>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</si>
  <si>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</si>
  <si>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</si>
  <si>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</si>
  <si>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</si>
  <si>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</si>
  <si>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</si>
  <si>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</si>
  <si>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</si>
  <si>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</si>
  <si>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</si>
  <si>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</si>
  <si>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</si>
  <si>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</si>
  <si>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</si>
  <si>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</si>
  <si>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</si>
  <si>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</si>
  <si>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</si>
  <si>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</si>
  <si>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</si>
  <si>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</si>
  <si>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</si>
  <si>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</si>
  <si>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</si>
  <si>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</si>
  <si>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</si>
  <si>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</si>
  <si>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</si>
  <si>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</si>
  <si>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</si>
  <si>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</si>
  <si>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</si>
  <si>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</si>
  <si>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</si>
  <si>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</si>
  <si>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</si>
  <si>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</si>
  <si>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</si>
  <si>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</si>
  <si>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</si>
  <si>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</si>
  <si>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</si>
  <si>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</si>
  <si>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</si>
  <si>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</si>
  <si>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</si>
  <si>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</si>
  <si>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</si>
  <si>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</si>
  <si>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</si>
  <si>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</si>
  <si>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</si>
  <si>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</si>
  <si>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</si>
  <si>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</si>
  <si>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</si>
  <si>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</si>
  <si>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</si>
  <si>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</si>
  <si>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</si>
  <si>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</si>
  <si>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</si>
  <si>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</si>
  <si>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</si>
  <si>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</si>
  <si>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</si>
  <si>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</si>
  <si>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</si>
  <si>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</si>
  <si>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</si>
  <si>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</si>
  <si>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</si>
  <si>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</si>
  <si>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</si>
  <si>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</si>
  <si>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</si>
  <si>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</si>
  <si>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</si>
  <si>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</si>
  <si>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</si>
  <si>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</si>
  <si>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</si>
  <si>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</si>
  <si>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</si>
  <si>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</si>
  <si>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</si>
  <si>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</si>
  <si>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</si>
  <si>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</si>
  <si>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</si>
  <si>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</si>
  <si>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</si>
  <si>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</si>
  <si>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</si>
  <si>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</si>
  <si>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</si>
  <si>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</si>
  <si>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</si>
  <si>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</si>
  <si>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</si>
  <si>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</si>
  <si>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</si>
  <si>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</si>
  <si>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</si>
  <si>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</si>
  <si>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</si>
  <si>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</si>
  <si>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</si>
  <si>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</si>
  <si>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</si>
  <si>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</si>
  <si>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</si>
  <si>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</si>
  <si>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</si>
  <si>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</si>
  <si>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</si>
  <si>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</si>
  <si>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</si>
  <si>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</si>
  <si>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</si>
  <si>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</si>
  <si>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</si>
  <si>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</si>
  <si>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</si>
  <si>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</si>
  <si>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</si>
  <si>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</si>
  <si>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</si>
  <si>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</si>
  <si>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</si>
  <si>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</si>
  <si>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</si>
  <si>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</si>
  <si>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</si>
  <si>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</si>
  <si>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</si>
  <si>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</si>
  <si>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</si>
  <si>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</si>
  <si>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</si>
  <si>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</si>
  <si>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</si>
  <si>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</si>
  <si>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</si>
  <si>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</si>
  <si>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</si>
  <si>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</si>
  <si>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</si>
  <si>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</si>
  <si>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</si>
  <si>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</si>
  <si>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</si>
  <si>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</si>
  <si>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</si>
  <si>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</si>
  <si>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</si>
  <si>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</si>
  <si>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</si>
  <si>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</si>
  <si>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</si>
  <si>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</si>
  <si>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</si>
  <si>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</si>
  <si>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</si>
  <si>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</si>
  <si>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</si>
  <si>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</si>
  <si>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</si>
  <si>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</si>
  <si>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</si>
  <si>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</si>
  <si>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</si>
  <si>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</si>
  <si>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</si>
  <si>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</si>
  <si>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</si>
  <si>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</si>
  <si>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</si>
  <si>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</si>
  <si>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</si>
  <si>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</si>
  <si>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</si>
  <si>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</si>
  <si>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</si>
  <si>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</si>
  <si>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</si>
  <si>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</si>
  <si>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</si>
  <si>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</si>
  <si>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</si>
  <si>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</si>
  <si>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</si>
  <si>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</si>
  <si>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</si>
  <si>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</si>
  <si>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</si>
  <si>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</si>
  <si>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</si>
  <si>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</si>
  <si>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</si>
  <si>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</si>
  <si>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</si>
  <si>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</si>
  <si>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</si>
  <si>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</si>
  <si>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</si>
  <si>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</si>
  <si>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</si>
  <si>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</si>
  <si>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</si>
  <si>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</si>
  <si>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</si>
  <si>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</si>
  <si>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</si>
  <si>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</si>
  <si>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</si>
  <si>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</si>
  <si>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</si>
  <si>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</si>
  <si>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</si>
  <si>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</si>
  <si>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</si>
  <si>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</si>
  <si>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</si>
  <si>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</si>
  <si>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</si>
  <si>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</si>
  <si>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</si>
  <si>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</si>
  <si>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</si>
  <si>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</si>
  <si>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</si>
  <si>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</si>
  <si>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</si>
  <si>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</si>
  <si>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</si>
  <si>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</si>
  <si>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</si>
  <si>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</si>
  <si>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</si>
  <si>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</si>
  <si>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</si>
  <si>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</si>
  <si>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</si>
  <si>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</si>
  <si>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</si>
  <si>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</si>
  <si>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</si>
  <si>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</si>
  <si>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</si>
  <si>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</si>
  <si>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</si>
  <si>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</si>
  <si>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</si>
  <si>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</si>
  <si>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</si>
  <si>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</si>
  <si>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</si>
  <si>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</si>
  <si>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</si>
  <si>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</si>
  <si>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</si>
  <si>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</si>
  <si>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</si>
  <si>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</si>
  <si>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</si>
  <si>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</si>
  <si>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</si>
  <si>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</si>
  <si>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</si>
  <si>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</si>
  <si>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</si>
  <si>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</si>
  <si>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</si>
  <si>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</si>
  <si>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</si>
  <si>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</si>
  <si>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</si>
  <si>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</si>
  <si>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</si>
  <si>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</si>
  <si>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</si>
  <si>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</si>
  <si>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</si>
  <si>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</si>
  <si>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</si>
  <si>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</si>
  <si>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</si>
  <si>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</si>
  <si>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</si>
  <si>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</si>
  <si>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</si>
  <si>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</si>
  <si>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</si>
  <si>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</si>
  <si>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</si>
  <si>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</si>
  <si>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</si>
  <si>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</si>
  <si>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</si>
  <si>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</si>
  <si>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</si>
  <si>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</si>
  <si>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</si>
  <si>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</si>
  <si>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</si>
  <si>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</si>
  <si>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</si>
  <si>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</si>
  <si>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</si>
  <si>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</si>
  <si>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</si>
  <si>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</si>
  <si>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</si>
  <si>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</si>
  <si>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</si>
  <si>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</si>
  <si>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</si>
  <si>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</si>
  <si>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</si>
  <si>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</si>
  <si>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</si>
  <si>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</si>
  <si>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</si>
  <si>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</si>
  <si>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</si>
  <si>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</si>
  <si>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</si>
  <si>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</si>
  <si>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</si>
  <si>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</si>
  <si>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</si>
  <si>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</si>
  <si>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</si>
  <si>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</si>
  <si>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</si>
  <si>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</si>
  <si>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</si>
  <si>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</si>
  <si>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</si>
  <si>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</si>
  <si>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</si>
  <si>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</si>
  <si>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</si>
  <si>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</si>
  <si>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</si>
  <si>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</si>
  <si>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</si>
  <si>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</si>
  <si>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</si>
  <si>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</si>
  <si>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</si>
  <si>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</si>
  <si>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</si>
  <si>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</si>
  <si>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</si>
  <si>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</si>
  <si>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</si>
  <si>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</si>
  <si>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</si>
  <si>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</si>
  <si>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</si>
  <si>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</si>
  <si>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</si>
  <si>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</si>
  <si>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</si>
  <si>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</si>
  <si>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</si>
  <si>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</si>
  <si>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</si>
  <si>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</si>
  <si>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</si>
  <si>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</si>
  <si>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</si>
  <si>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</si>
  <si>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</si>
  <si>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</si>
  <si>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</si>
  <si>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</si>
  <si>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</si>
  <si>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</si>
  <si>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</si>
  <si>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</si>
  <si>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</si>
  <si>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</si>
  <si>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</si>
  <si>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</si>
  <si>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</si>
  <si>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</si>
  <si>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</si>
  <si>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</si>
  <si>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</si>
  <si>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</si>
  <si>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</si>
  <si>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</si>
  <si>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</si>
  <si>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</si>
  <si>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</si>
  <si>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</si>
  <si>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</si>
  <si>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</si>
  <si>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</si>
  <si>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</si>
  <si>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</si>
  <si>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</si>
  <si>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</si>
  <si>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</si>
  <si>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</si>
  <si>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</si>
  <si>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</si>
  <si>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</si>
  <si>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</si>
  <si>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</si>
  <si>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</si>
  <si>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</si>
  <si>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</si>
  <si>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</si>
  <si>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</si>
  <si>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</si>
  <si>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</si>
  <si>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</si>
  <si>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</si>
  <si>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</si>
  <si>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</si>
  <si>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</si>
  <si>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</si>
  <si>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</si>
  <si>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</si>
  <si>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</si>
  <si>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</si>
  <si>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</si>
  <si>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</si>
  <si>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</si>
  <si>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</si>
  <si>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</si>
  <si>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</si>
  <si>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</si>
  <si>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</si>
  <si>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</si>
  <si>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</si>
  <si>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</si>
  <si>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</si>
  <si>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</si>
  <si>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</si>
  <si>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</si>
  <si>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</si>
  <si>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</si>
  <si>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</si>
  <si>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</si>
  <si>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</si>
  <si>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</si>
  <si>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</si>
  <si>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</si>
  <si>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</si>
  <si>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</si>
  <si>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</si>
  <si>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</si>
  <si>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</si>
  <si>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</si>
  <si>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</si>
  <si>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</si>
  <si>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</si>
  <si>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</si>
  <si>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</si>
  <si>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</si>
  <si>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</si>
  <si>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</si>
  <si>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</si>
  <si>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</si>
  <si>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</si>
  <si>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</si>
  <si>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</si>
  <si>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</si>
  <si>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</si>
  <si>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</si>
  <si>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</si>
  <si>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</si>
  <si>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</si>
  <si>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</si>
  <si>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</si>
  <si>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</si>
  <si>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</si>
  <si>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</si>
  <si>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</si>
  <si>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</si>
  <si>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</si>
  <si>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</si>
  <si>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</si>
  <si>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</si>
  <si>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</si>
  <si>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</si>
  <si>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</si>
  <si>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</si>
  <si>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</si>
  <si>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</si>
  <si>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</si>
  <si>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</si>
  <si>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</si>
  <si>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</si>
  <si>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</si>
  <si>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</si>
  <si>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</si>
  <si>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</si>
  <si>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</si>
  <si>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</si>
  <si>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</si>
  <si>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</si>
  <si>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</si>
  <si>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</si>
  <si>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</si>
  <si>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</si>
  <si>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</si>
  <si>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</si>
  <si>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</si>
  <si>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</si>
  <si>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</si>
  <si>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</si>
  <si>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</si>
  <si>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</si>
  <si>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</si>
  <si>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</si>
  <si>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</si>
  <si>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</si>
  <si>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</si>
  <si>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</si>
  <si>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</si>
  <si>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</si>
  <si>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</si>
  <si>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</si>
  <si>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</si>
  <si>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</si>
  <si>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</si>
  <si>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</si>
  <si>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</si>
  <si>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</si>
  <si>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</si>
  <si>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</si>
  <si>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</si>
  <si>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</si>
  <si>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</si>
  <si>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</si>
  <si>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</si>
  <si>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</si>
  <si>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</si>
  <si>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</si>
  <si>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</si>
  <si>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</si>
  <si>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</si>
  <si>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</si>
  <si>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</si>
  <si>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</si>
  <si>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</si>
  <si>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</si>
  <si>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</si>
  <si>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</si>
  <si>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</si>
  <si>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</si>
  <si>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</si>
  <si>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</si>
  <si>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</si>
  <si>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</si>
  <si>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</si>
  <si>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</si>
  <si>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</si>
  <si>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</si>
  <si>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</si>
  <si>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</si>
  <si>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</si>
  <si>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</si>
  <si>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</si>
  <si>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</si>
  <si>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</si>
  <si>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</si>
  <si>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</si>
  <si>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</si>
  <si>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</si>
  <si>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</si>
  <si>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</si>
  <si>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</si>
  <si>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</si>
  <si>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</si>
  <si>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</si>
  <si>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</si>
  <si>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</si>
  <si>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</si>
  <si>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</si>
  <si>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</si>
  <si>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</si>
  <si>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</si>
  <si>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</si>
  <si>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</si>
  <si>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</si>
  <si>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</si>
  <si>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</si>
  <si>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</si>
  <si>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</si>
  <si>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</si>
  <si>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</si>
  <si>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</si>
  <si>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</si>
  <si>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</si>
  <si>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</si>
  <si>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</si>
  <si>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</si>
  <si>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</si>
  <si>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</si>
  <si>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</si>
  <si>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</si>
  <si>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</si>
  <si>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</si>
  <si>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</si>
  <si>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</si>
  <si>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</si>
  <si>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</si>
  <si>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</si>
  <si>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</si>
  <si>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</si>
  <si>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</si>
  <si>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</si>
  <si>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</si>
  <si>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</si>
  <si>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</si>
  <si>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</si>
  <si>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</si>
  <si>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</si>
  <si>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</si>
  <si>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</si>
  <si>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</si>
  <si>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</si>
  <si>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</si>
  <si>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</si>
  <si>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</si>
  <si>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</si>
  <si>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</si>
  <si>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</si>
  <si>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</si>
  <si>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</si>
  <si>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</si>
  <si>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</si>
  <si>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</si>
  <si>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</si>
  <si>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</si>
  <si>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</si>
  <si>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</si>
  <si>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</si>
  <si>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</si>
  <si>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</si>
  <si>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</si>
  <si>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</si>
  <si>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</si>
  <si>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</si>
  <si>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</si>
  <si>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</si>
  <si>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</si>
  <si>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</si>
  <si>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</si>
  <si>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</si>
  <si>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</si>
  <si>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</si>
  <si>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</si>
  <si>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</si>
  <si>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</si>
  <si>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</si>
  <si>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</si>
  <si>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</si>
  <si>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</si>
  <si>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</si>
  <si>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</si>
  <si>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</si>
  <si>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</si>
  <si>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</si>
  <si>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</si>
  <si>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</si>
  <si>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</si>
  <si>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</si>
  <si>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</si>
  <si>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</si>
  <si>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</si>
  <si>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</si>
  <si>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</si>
  <si>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</si>
  <si>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</si>
  <si>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</si>
  <si>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</si>
  <si>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</si>
  <si>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</si>
  <si>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</si>
  <si>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</si>
  <si>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</si>
  <si>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</si>
  <si>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</si>
  <si>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</si>
  <si>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</si>
  <si>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</si>
  <si>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</si>
  <si>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</si>
  <si>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</si>
  <si>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</si>
  <si>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</si>
  <si>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</si>
  <si>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</si>
  <si>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</si>
  <si>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</si>
  <si>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</si>
  <si>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</si>
  <si>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</si>
  <si>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</si>
  <si>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</si>
  <si>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</si>
  <si>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</si>
  <si>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</si>
  <si>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</si>
  <si>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</si>
  <si>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</si>
  <si>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</si>
  <si>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</si>
  <si>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</si>
  <si>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</si>
  <si>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</si>
  <si>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</si>
  <si>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</si>
  <si>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</si>
  <si>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</si>
  <si>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</si>
  <si>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</si>
  <si>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</si>
  <si>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</si>
  <si>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</si>
  <si>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</si>
  <si>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</si>
  <si>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</si>
  <si>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</si>
  <si>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</si>
  <si>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</si>
  <si>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</si>
  <si>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</si>
  <si>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</si>
  <si>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</si>
  <si>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</si>
  <si>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</si>
  <si>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</si>
  <si>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</si>
  <si>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</si>
  <si>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</si>
  <si>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</si>
  <si>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</si>
  <si>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</si>
  <si>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</si>
  <si>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</si>
  <si>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</si>
  <si>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</si>
  <si>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</si>
  <si>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</si>
  <si>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</si>
  <si>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</si>
  <si>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</si>
  <si>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</si>
  <si>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</si>
  <si>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</si>
  <si>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</si>
  <si>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</si>
  <si>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</si>
  <si>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</si>
  <si>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</si>
  <si>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</si>
  <si>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</si>
  <si>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</si>
  <si>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</si>
  <si>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</si>
  <si>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</si>
  <si>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</si>
  <si>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</si>
  <si>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</si>
  <si>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</si>
  <si>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</si>
  <si>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</si>
  <si>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</si>
  <si>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</si>
  <si>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</si>
  <si>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</si>
  <si>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</si>
  <si>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</si>
  <si>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</si>
  <si>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</si>
  <si>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</si>
  <si>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</si>
  <si>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</si>
  <si>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</si>
  <si>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</si>
  <si>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</si>
  <si>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</si>
  <si>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</si>
  <si>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</si>
  <si>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</si>
  <si>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</si>
  <si>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</si>
  <si>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</si>
  <si>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</si>
  <si>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</si>
  <si>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</si>
  <si>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</si>
  <si>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</si>
  <si>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</si>
  <si>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</si>
  <si>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</si>
  <si>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</si>
  <si>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</si>
  <si>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</si>
  <si>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</si>
  <si>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</si>
  <si>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</si>
  <si>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</si>
  <si>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</si>
  <si>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</si>
  <si>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</si>
  <si>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</si>
  <si>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</si>
  <si>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</si>
  <si>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</si>
  <si>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</si>
  <si>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</si>
  <si>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</si>
  <si>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</si>
  <si>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</si>
  <si>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</si>
  <si>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</si>
  <si>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</si>
  <si>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</si>
  <si>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</si>
  <si>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</si>
  <si>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</si>
  <si>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</si>
  <si>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</si>
  <si>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</si>
  <si>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</si>
  <si>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</si>
  <si>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</si>
  <si>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</si>
  <si>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</si>
  <si>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</si>
  <si>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</si>
  <si>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</si>
  <si>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</si>
  <si>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</si>
  <si>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</si>
  <si>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</si>
  <si>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</si>
  <si>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</si>
  <si>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</si>
  <si>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</si>
  <si>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</si>
  <si>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</si>
  <si>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</si>
  <si>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</si>
  <si>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</si>
  <si>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</si>
  <si>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</si>
  <si>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</si>
  <si>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</si>
  <si>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</si>
  <si>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</si>
  <si>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</si>
  <si>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</si>
  <si>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</si>
  <si>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</si>
  <si>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</si>
  <si>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</si>
  <si>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</si>
  <si>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</si>
  <si>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</si>
  <si>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</si>
  <si>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</si>
  <si>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</si>
  <si>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</si>
  <si>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</si>
  <si>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</si>
  <si>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</si>
  <si>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</si>
  <si>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</si>
  <si>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</si>
  <si>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</si>
  <si>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</si>
  <si>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</si>
  <si>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</si>
  <si>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</si>
  <si>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</si>
  <si>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</si>
  <si>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</si>
  <si>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</si>
  <si>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</si>
  <si>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</si>
  <si>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</si>
  <si>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</si>
  <si>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</si>
  <si>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</si>
  <si>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</si>
  <si>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</si>
  <si>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</si>
  <si>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</si>
  <si>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</si>
  <si>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</si>
  <si>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</si>
  <si>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</si>
  <si>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</si>
  <si>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</si>
  <si>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</si>
  <si>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</si>
  <si>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</si>
  <si>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</si>
  <si>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</si>
  <si>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</si>
  <si>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</si>
  <si>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</si>
  <si>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</si>
  <si>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</si>
  <si>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</si>
  <si>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</si>
  <si>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</si>
  <si>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</si>
  <si>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</si>
  <si>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</si>
  <si>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</si>
  <si>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</si>
  <si>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</si>
  <si>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</si>
  <si>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</si>
  <si>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</si>
  <si>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</si>
  <si>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</si>
  <si>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</si>
  <si>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</si>
  <si>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</si>
  <si>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</si>
  <si>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</si>
  <si>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</si>
  <si>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</si>
  <si>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</si>
  <si>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</si>
  <si>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</si>
  <si>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</si>
  <si>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</si>
  <si>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</si>
  <si>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</si>
  <si>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</si>
  <si>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</si>
  <si>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</si>
  <si>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</si>
  <si>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</si>
  <si>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</si>
  <si>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</si>
  <si>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</si>
  <si>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</si>
  <si>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</si>
  <si>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</si>
  <si>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</si>
  <si>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</si>
  <si>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</si>
  <si>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</si>
  <si>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</si>
  <si>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</si>
  <si>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</si>
  <si>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</si>
  <si>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</si>
  <si>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</si>
  <si>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</si>
  <si>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</si>
  <si>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</si>
  <si>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</si>
  <si>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</si>
  <si>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</si>
  <si>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</si>
  <si>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</si>
  <si>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</si>
  <si>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</si>
  <si>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</si>
  <si>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</si>
  <si>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</si>
  <si>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</si>
  <si>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</si>
  <si>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</si>
  <si>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</si>
  <si>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</si>
  <si>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</si>
  <si>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</si>
  <si>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</si>
  <si>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</si>
  <si>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</si>
  <si>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</si>
  <si>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</si>
  <si>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</si>
  <si>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</si>
  <si>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</si>
  <si>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</si>
  <si>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</si>
  <si>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</si>
  <si>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</si>
  <si>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</si>
  <si>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</si>
  <si>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</si>
  <si>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</si>
  <si>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</si>
  <si>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</si>
  <si>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</si>
  <si>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</si>
  <si>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</si>
  <si>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</si>
  <si>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</si>
  <si>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</si>
  <si>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</si>
  <si>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</si>
  <si>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</si>
  <si>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</si>
  <si>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</si>
  <si>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</si>
  <si>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</si>
  <si>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</si>
  <si>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</si>
  <si>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</si>
  <si>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</si>
  <si>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</si>
  <si>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</si>
  <si>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</si>
  <si>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</si>
  <si>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</si>
  <si>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</si>
  <si>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</si>
  <si>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</si>
  <si>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</si>
  <si>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</si>
  <si>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</si>
  <si>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</si>
  <si>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</si>
  <si>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</si>
  <si>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</si>
  <si>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</si>
  <si>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</si>
  <si>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</si>
  <si>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</si>
  <si>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</si>
  <si>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</si>
  <si>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</si>
  <si>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</si>
  <si>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</si>
  <si>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</si>
  <si>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</si>
  <si>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</si>
  <si>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</si>
  <si>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</si>
  <si>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</si>
  <si>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</si>
  <si>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</si>
  <si>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</si>
  <si>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</si>
  <si>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</si>
  <si>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</si>
  <si>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</si>
  <si>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</si>
  <si>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</si>
  <si>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</si>
  <si>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</si>
  <si>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</si>
  <si>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</si>
  <si>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</si>
  <si>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</si>
  <si>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</si>
  <si>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</si>
  <si>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</si>
  <si>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</si>
  <si>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</si>
  <si>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</si>
  <si>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</si>
  <si>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</si>
  <si>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</si>
  <si>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</si>
  <si>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</si>
  <si>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</si>
  <si>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</si>
  <si>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</si>
  <si>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</si>
  <si>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</si>
  <si>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</si>
  <si>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</si>
  <si>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</si>
  <si>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</si>
  <si>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</si>
  <si>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</si>
  <si>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</si>
  <si>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</si>
  <si>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</si>
  <si>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</si>
  <si>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</si>
  <si>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</si>
  <si>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</si>
  <si>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</si>
  <si>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</si>
  <si>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</si>
  <si>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</si>
  <si>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</si>
  <si>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</si>
  <si>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</si>
  <si>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</si>
  <si>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</si>
  <si>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</si>
  <si>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</si>
  <si>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</si>
  <si>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</si>
  <si>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</si>
  <si>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</si>
  <si>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</si>
  <si>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</si>
  <si>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</si>
  <si>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</si>
  <si>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</si>
  <si>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</si>
  <si>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</si>
  <si>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</si>
  <si>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</si>
  <si>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</si>
  <si>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</si>
  <si>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</si>
  <si>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</si>
  <si>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</si>
  <si>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</si>
  <si>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</si>
  <si>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</si>
  <si>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</si>
  <si>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</si>
  <si>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</si>
  <si>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</si>
  <si>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</si>
  <si>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</si>
  <si>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</si>
  <si>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</si>
  <si>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</si>
  <si>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</si>
  <si>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</si>
  <si>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</si>
  <si>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</si>
  <si>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</si>
  <si>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</si>
  <si>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</si>
  <si>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</si>
  <si>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</si>
  <si>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</si>
  <si>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</si>
  <si>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</si>
  <si>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</si>
  <si>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</si>
  <si>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</si>
  <si>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</si>
  <si>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</si>
  <si>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</si>
  <si>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</si>
  <si>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</si>
  <si>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</si>
  <si>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</si>
  <si>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</si>
  <si>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</si>
  <si>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</si>
  <si>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</si>
  <si>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</si>
  <si>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</si>
  <si>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</si>
  <si>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</si>
  <si>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</si>
  <si>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</si>
  <si>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</si>
  <si>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</si>
  <si>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</si>
  <si>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</si>
  <si>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</si>
  <si>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</si>
  <si>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</si>
  <si>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</si>
  <si>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</si>
  <si>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</si>
  <si>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</si>
  <si>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</si>
  <si>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</si>
  <si>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</si>
  <si>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</si>
  <si>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</si>
  <si>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</si>
  <si>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</si>
  <si>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</si>
  <si>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</si>
  <si>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</si>
  <si>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</si>
  <si>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</si>
  <si>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</si>
  <si>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</si>
  <si>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</si>
  <si>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</si>
  <si>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</si>
  <si>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</si>
  <si>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</si>
  <si>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</si>
  <si>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</si>
  <si>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</si>
  <si>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</si>
  <si>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</si>
  <si>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</si>
  <si>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</si>
  <si>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</si>
  <si>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</si>
  <si>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</si>
  <si>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</si>
  <si>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</si>
  <si>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</si>
  <si>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</si>
  <si>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</si>
  <si>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</si>
  <si>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</si>
  <si>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</si>
  <si>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</si>
  <si>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</si>
  <si>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</si>
  <si>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</si>
  <si>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</si>
  <si>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</si>
  <si>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</si>
  <si>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</si>
  <si>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</si>
  <si>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</si>
  <si>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</si>
  <si>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</si>
  <si>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</si>
  <si>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</si>
  <si>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</si>
  <si>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</si>
  <si>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</si>
  <si>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</si>
  <si>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</si>
  <si>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</si>
  <si>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</si>
  <si>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</si>
  <si>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</si>
  <si>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</si>
  <si>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</si>
  <si>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</si>
  <si>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</si>
  <si>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</si>
  <si>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</si>
  <si>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</si>
  <si>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</si>
  <si>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</si>
  <si>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</si>
  <si>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</si>
  <si>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</si>
  <si>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</si>
  <si>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</si>
  <si>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</si>
  <si>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</si>
  <si>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</si>
  <si>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</si>
  <si>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</si>
  <si>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</si>
  <si>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</si>
  <si>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</si>
  <si>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</si>
  <si>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</si>
  <si>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</si>
  <si>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</si>
  <si>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</si>
  <si>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</si>
  <si>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</si>
  <si>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</si>
  <si>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</si>
  <si>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</si>
  <si>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</si>
  <si>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</si>
  <si>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</si>
  <si>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</si>
  <si>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</si>
  <si>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</si>
  <si>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</si>
  <si>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</si>
  <si>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</si>
  <si>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</si>
  <si>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</si>
  <si>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</si>
  <si>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</si>
  <si>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</si>
  <si>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</si>
  <si>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</si>
  <si>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</si>
  <si>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</si>
  <si>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</si>
  <si>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</si>
  <si>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</si>
  <si>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</si>
  <si>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</si>
  <si>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</si>
  <si>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</si>
  <si>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</si>
  <si>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</si>
  <si>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</si>
  <si>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</si>
  <si>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</si>
  <si>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</si>
  <si>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</si>
  <si>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</si>
  <si>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</si>
  <si>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</si>
  <si>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</si>
  <si>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</si>
  <si>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</si>
  <si>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</si>
  <si>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</si>
  <si>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</si>
  <si>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</si>
  <si>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</si>
  <si>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</si>
  <si>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</si>
  <si>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</si>
  <si>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</si>
  <si>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</si>
  <si>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</si>
  <si>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</si>
  <si>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</si>
  <si>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</si>
  <si>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</si>
  <si>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</si>
  <si>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</si>
  <si>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</si>
  <si>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</si>
  <si>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</si>
  <si>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</si>
  <si>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</si>
  <si>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</si>
  <si>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</si>
  <si>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</si>
  <si>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</si>
  <si>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</si>
  <si>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</si>
  <si>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</si>
  <si>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</si>
  <si>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</si>
  <si>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</si>
  <si>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</si>
  <si>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</si>
  <si>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</si>
  <si>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</si>
  <si>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</si>
  <si>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</si>
  <si>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</si>
  <si>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</si>
  <si>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</si>
  <si>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</si>
  <si>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</si>
  <si>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</si>
  <si>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</si>
  <si>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</si>
  <si>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</si>
  <si>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</si>
  <si>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</si>
  <si>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</si>
  <si>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</si>
  <si>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</si>
  <si>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</si>
  <si>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</si>
  <si>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</si>
  <si>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</si>
  <si>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</si>
  <si>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</si>
  <si>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</si>
  <si>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</si>
  <si>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</si>
  <si>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</si>
  <si>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</si>
  <si>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</si>
  <si>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</si>
  <si>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</si>
  <si>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</si>
  <si>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</si>
  <si>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</si>
  <si>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</si>
  <si>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</si>
  <si>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</si>
  <si>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</si>
  <si>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</si>
  <si>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</si>
  <si>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</si>
  <si>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</si>
  <si>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</si>
  <si>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</si>
  <si>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</si>
  <si>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</si>
  <si>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</si>
  <si>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</si>
  <si>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</si>
  <si>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</si>
  <si>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</si>
  <si>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</si>
  <si>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</si>
  <si>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</si>
  <si>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</si>
  <si>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</si>
  <si>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</si>
  <si>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</si>
  <si>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</si>
  <si>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</si>
  <si>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</si>
  <si>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</si>
  <si>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</si>
  <si>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</si>
  <si>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</si>
  <si>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</si>
  <si>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</si>
  <si>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</si>
  <si>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</si>
  <si>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</si>
  <si>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</si>
  <si>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</si>
  <si>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</si>
  <si>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</si>
  <si>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</si>
  <si>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</si>
  <si>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</si>
  <si>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</si>
  <si>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</si>
  <si>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</si>
  <si>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</si>
  <si>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</si>
  <si>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</si>
  <si>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</si>
  <si>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</si>
  <si>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</si>
  <si>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</si>
  <si>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</si>
  <si>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</si>
  <si>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</si>
  <si>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</si>
  <si>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</si>
  <si>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</si>
  <si>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</si>
  <si>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</si>
  <si>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</si>
  <si>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</si>
  <si>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</si>
  <si>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</si>
  <si>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</si>
  <si>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</si>
  <si>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</si>
  <si>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</si>
  <si>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</si>
  <si>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</si>
  <si>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</si>
  <si>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</si>
  <si>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</si>
  <si>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</si>
  <si>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</si>
  <si>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</si>
  <si>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</si>
  <si>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</si>
  <si>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</si>
  <si>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</si>
  <si>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</si>
  <si>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</si>
  <si>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</si>
  <si>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</si>
  <si>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</si>
  <si>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</si>
  <si>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</si>
  <si>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</si>
  <si>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</si>
  <si>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</si>
  <si>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</si>
  <si>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</si>
  <si>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</si>
  <si>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</si>
  <si>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</si>
  <si>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</si>
  <si>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</si>
  <si>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</si>
  <si>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</si>
  <si>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</si>
  <si>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</si>
  <si>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</si>
  <si>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</si>
  <si>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</si>
  <si>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</si>
  <si>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</si>
  <si>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</si>
  <si>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</si>
  <si>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</si>
  <si>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</si>
  <si>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</si>
  <si>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</si>
  <si>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</si>
  <si>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</si>
  <si>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</si>
  <si>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</si>
  <si>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</si>
  <si>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</si>
  <si>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</si>
  <si>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</si>
  <si>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</si>
  <si>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</si>
  <si>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</si>
  <si>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</si>
  <si>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</si>
  <si>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</si>
  <si>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</si>
  <si>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</si>
  <si>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</si>
  <si>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</si>
  <si>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</si>
  <si>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</si>
  <si>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</si>
  <si>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</si>
  <si>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</si>
  <si>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</si>
  <si>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</si>
  <si>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</si>
  <si>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</si>
  <si>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</si>
  <si>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</si>
  <si>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</si>
  <si>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</si>
  <si>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</si>
  <si>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</si>
  <si>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</si>
  <si>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</si>
  <si>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</si>
  <si>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</si>
  <si>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</si>
  <si>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</si>
  <si>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</si>
  <si>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</si>
  <si>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</si>
  <si>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</si>
  <si>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</si>
  <si>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</si>
  <si>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</si>
  <si>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</si>
  <si>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</si>
  <si>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</si>
  <si>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</si>
  <si>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</si>
  <si>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</si>
  <si>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</si>
  <si>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</si>
  <si>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</si>
  <si>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</si>
  <si>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</si>
  <si>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</si>
  <si>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</si>
  <si>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</si>
  <si>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</si>
  <si>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</si>
  <si>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</si>
  <si>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</si>
  <si>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</si>
  <si>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</si>
  <si>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</si>
  <si>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</si>
  <si>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</si>
  <si>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</si>
  <si>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</si>
  <si>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</si>
  <si>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</si>
  <si>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</si>
  <si>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</si>
  <si>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</si>
  <si>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</si>
  <si>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</si>
  <si>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</si>
  <si>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</si>
  <si>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</si>
  <si>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</si>
  <si>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</si>
  <si>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</si>
  <si>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</si>
  <si>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</si>
  <si>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</si>
  <si>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</si>
  <si>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</si>
  <si>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</si>
  <si>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</si>
  <si>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</si>
  <si>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</si>
  <si>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</si>
  <si>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</si>
  <si>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</si>
  <si>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</si>
  <si>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</si>
  <si>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</si>
  <si>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</si>
  <si>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</si>
  <si>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</si>
  <si>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</si>
  <si>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</si>
  <si>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</si>
  <si>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</si>
  <si>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</si>
  <si>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</si>
  <si>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</si>
  <si>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</si>
  <si>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</si>
  <si>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</si>
  <si>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</si>
  <si>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</si>
  <si>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</si>
  <si>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</si>
  <si>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</si>
  <si>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</si>
  <si>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</si>
  <si>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</si>
  <si>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</si>
  <si>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</si>
  <si>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</si>
  <si>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</si>
  <si>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</si>
  <si>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</si>
  <si>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</si>
  <si>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</si>
  <si>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</si>
  <si>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</si>
  <si>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</si>
  <si>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</si>
  <si>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</si>
  <si>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</si>
  <si>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</si>
  <si>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</si>
  <si>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</si>
  <si>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</si>
  <si>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</si>
  <si>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</si>
  <si>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</si>
  <si>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</si>
  <si>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</si>
  <si>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</si>
  <si>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</si>
  <si>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</si>
  <si>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</si>
  <si>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</si>
  <si>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</si>
  <si>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</si>
  <si>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</si>
  <si>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</si>
  <si>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</si>
  <si>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</si>
  <si>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</si>
  <si>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</si>
  <si>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</si>
  <si>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</si>
  <si>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</si>
  <si>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</si>
  <si>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</si>
  <si>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</si>
  <si>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</si>
  <si>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</si>
  <si>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</si>
  <si>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</si>
  <si>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</si>
  <si>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</si>
  <si>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</si>
  <si>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</si>
  <si>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</si>
  <si>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</si>
  <si>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</si>
  <si>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</si>
  <si>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</si>
  <si>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</si>
  <si>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</si>
  <si>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</si>
  <si>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</si>
  <si>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</si>
  <si>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</si>
  <si>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</si>
  <si>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</si>
  <si>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</si>
  <si>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</si>
  <si>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</si>
  <si>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</si>
  <si>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</si>
  <si>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</si>
  <si>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</si>
  <si>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</si>
  <si>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</si>
  <si>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</si>
  <si>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</si>
  <si>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</si>
  <si>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</si>
  <si>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</si>
  <si>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</si>
  <si>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</si>
  <si>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</si>
  <si>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</si>
  <si>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</si>
  <si>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</si>
  <si>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</si>
  <si>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</si>
  <si>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</si>
  <si>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</si>
  <si>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</si>
  <si>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</si>
  <si>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</si>
  <si>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</si>
  <si>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</si>
  <si>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</si>
  <si>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</si>
  <si>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</si>
  <si>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</si>
  <si>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</si>
  <si>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</si>
  <si>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</si>
  <si>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</si>
  <si>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</si>
  <si>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</si>
  <si>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</si>
  <si>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</si>
  <si>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</si>
  <si>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</si>
  <si>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</si>
  <si>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</si>
  <si>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</si>
  <si>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</si>
  <si>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</si>
  <si>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</si>
  <si>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</si>
  <si>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</si>
  <si>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</si>
  <si>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</si>
  <si>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</si>
  <si>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</si>
  <si>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</si>
  <si>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</si>
  <si>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</si>
  <si>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</si>
  <si>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</si>
  <si>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</si>
  <si>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</si>
  <si>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</si>
  <si>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</si>
  <si>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</si>
  <si>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</si>
  <si>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</si>
  <si>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</si>
  <si>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</si>
  <si>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</si>
  <si>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</si>
  <si>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</si>
  <si>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</si>
  <si>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</si>
  <si>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</si>
  <si>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</si>
  <si>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</si>
  <si>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</si>
  <si>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</si>
  <si>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</si>
  <si>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</si>
  <si>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</si>
  <si>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</si>
  <si>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</si>
  <si>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</si>
  <si>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</si>
  <si>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</si>
  <si>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</si>
  <si>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</si>
  <si>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</si>
  <si>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</si>
  <si>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</si>
  <si>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</si>
  <si>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</si>
  <si>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</si>
  <si>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</si>
  <si>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</si>
  <si>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</si>
  <si>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</si>
  <si>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</si>
  <si>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</si>
  <si>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</si>
  <si>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</si>
  <si>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</si>
  <si>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</si>
  <si>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</si>
  <si>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</si>
  <si>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</si>
  <si>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</si>
  <si>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</si>
  <si>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</si>
  <si>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</si>
  <si>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</si>
  <si>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</si>
  <si>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</si>
  <si>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</si>
  <si>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</si>
  <si>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</si>
  <si>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</si>
  <si>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</si>
  <si>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</si>
  <si>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</si>
  <si>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</si>
  <si>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</si>
  <si>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</si>
  <si>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</si>
  <si>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</si>
  <si>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</si>
  <si>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</si>
  <si>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</si>
  <si>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</si>
  <si>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</si>
  <si>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</si>
  <si>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</si>
  <si>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</si>
  <si>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</si>
  <si>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</si>
  <si>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</si>
  <si>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</si>
  <si>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</si>
  <si>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</si>
  <si>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</si>
  <si>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</si>
  <si>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</si>
  <si>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</si>
  <si>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</si>
  <si>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</si>
  <si>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</si>
  <si>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</si>
  <si>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</si>
  <si>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</si>
  <si>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</si>
  <si>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</si>
  <si>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</si>
  <si>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</si>
  <si>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</si>
  <si>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</si>
  <si>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</si>
  <si>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</si>
  <si>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</si>
  <si>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</si>
  <si>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</si>
  <si>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</si>
  <si>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</si>
  <si>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</si>
  <si>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</si>
  <si>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</si>
  <si>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</si>
  <si>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</si>
  <si>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</si>
  <si>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</si>
  <si>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</si>
  <si>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</si>
  <si>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</si>
  <si>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</si>
  <si>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</si>
  <si>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</si>
  <si>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</si>
  <si>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</si>
  <si>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</si>
  <si>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</si>
  <si>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</si>
  <si>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</si>
  <si>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</si>
  <si>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</si>
  <si>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</si>
  <si>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</si>
  <si>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</si>
  <si>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</si>
  <si>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</si>
  <si>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</si>
  <si>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</si>
  <si>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</si>
  <si>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</si>
  <si>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</si>
  <si>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</si>
  <si>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</si>
  <si>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</si>
  <si>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</si>
  <si>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</si>
  <si>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</si>
  <si>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</si>
  <si>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</si>
  <si>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</si>
  <si>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</si>
  <si>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</si>
  <si>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</si>
  <si>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</si>
  <si>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</si>
  <si>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</si>
  <si>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</si>
  <si>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</si>
  <si>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</si>
  <si>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</si>
  <si>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</si>
  <si>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</si>
  <si>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</si>
  <si>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</si>
  <si>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</si>
  <si>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</si>
  <si>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</si>
  <si>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</si>
  <si>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</si>
  <si>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</si>
  <si>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</si>
  <si>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</si>
  <si>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</si>
  <si>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</si>
  <si>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</si>
  <si>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</si>
  <si>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</si>
  <si>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</si>
  <si>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</si>
  <si>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</si>
  <si>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</si>
  <si>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</si>
  <si>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</si>
  <si>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</si>
  <si>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</si>
  <si>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</si>
  <si>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</si>
  <si>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</si>
  <si>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</si>
  <si>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</si>
  <si>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</si>
  <si>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</si>
  <si>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</si>
  <si>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</si>
  <si>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</si>
  <si>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</si>
  <si>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</si>
  <si>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</si>
  <si>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</si>
  <si>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</si>
  <si>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</si>
  <si>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</si>
  <si>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</si>
  <si>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</si>
  <si>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</si>
  <si>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</si>
  <si>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</si>
  <si>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</si>
  <si>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</si>
  <si>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</si>
  <si>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</si>
  <si>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</si>
  <si>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</si>
  <si>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</si>
  <si>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</si>
  <si>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</si>
  <si>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</si>
  <si>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</si>
  <si>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</si>
  <si>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</si>
  <si>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</si>
  <si>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</si>
  <si>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</si>
  <si>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</si>
  <si>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</si>
  <si>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</si>
  <si>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</si>
  <si>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</si>
  <si>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</si>
  <si>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</si>
  <si>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</si>
  <si>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</si>
  <si>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</si>
  <si>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</si>
  <si>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</si>
  <si>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</si>
  <si>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</si>
  <si>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</si>
  <si>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</si>
  <si>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</si>
  <si>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</si>
  <si>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</si>
  <si>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</si>
  <si>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</si>
  <si>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</si>
  <si>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</si>
  <si>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</si>
  <si>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</si>
  <si>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</si>
  <si>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</si>
  <si>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</si>
  <si>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</si>
  <si>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</si>
  <si>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</si>
  <si>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</si>
  <si>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</si>
  <si>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</si>
  <si>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</si>
  <si>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</si>
  <si>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</si>
  <si>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</si>
  <si>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</si>
  <si>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</si>
  <si>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</si>
  <si>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</si>
  <si>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</si>
  <si>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</si>
  <si>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</si>
  <si>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</si>
  <si>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</si>
  <si>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</si>
  <si>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</si>
  <si>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</si>
  <si>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</si>
  <si>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</si>
  <si>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</si>
  <si>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</si>
  <si>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</si>
  <si>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</si>
  <si>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</si>
  <si>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</si>
  <si>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</si>
  <si>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</si>
  <si>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</si>
  <si>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</si>
  <si>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</si>
  <si>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</si>
  <si>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</si>
  <si>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</si>
  <si>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</si>
  <si>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</si>
  <si>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</si>
  <si>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</si>
  <si>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</si>
  <si>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</si>
  <si>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</si>
  <si>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</si>
  <si>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</si>
  <si>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</si>
  <si>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</si>
  <si>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</si>
  <si>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</si>
  <si>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</si>
  <si>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</si>
  <si>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</si>
  <si>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</si>
  <si>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</si>
  <si>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</si>
  <si>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</si>
  <si>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</si>
  <si>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</si>
  <si>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</si>
  <si>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</si>
  <si>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</si>
  <si>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</si>
  <si>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</si>
  <si>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</si>
  <si>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</si>
  <si>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</si>
  <si>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</si>
  <si>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</si>
  <si>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</si>
  <si>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</si>
  <si>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</si>
  <si>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</si>
  <si>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</si>
  <si>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</si>
  <si>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</si>
  <si>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</si>
  <si>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</si>
  <si>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</si>
  <si>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</si>
  <si>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</si>
  <si>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</si>
  <si>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</si>
  <si>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</si>
  <si>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</si>
  <si>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</si>
  <si>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</si>
  <si>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</si>
  <si>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</si>
  <si>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</si>
  <si>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</si>
  <si>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</si>
  <si>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</si>
  <si>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</si>
  <si>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</si>
  <si>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</si>
  <si>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</si>
  <si>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</si>
  <si>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</si>
  <si>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</si>
  <si>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</si>
  <si>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</si>
  <si>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</si>
  <si>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</si>
  <si>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</si>
  <si>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</si>
  <si>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</si>
  <si>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</si>
  <si>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</si>
  <si>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</si>
  <si>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</si>
  <si>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</si>
  <si>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</si>
  <si>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</si>
  <si>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</si>
  <si>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</si>
  <si>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</si>
  <si>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</si>
  <si>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</si>
  <si>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</si>
  <si>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</si>
  <si>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</si>
  <si>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</si>
  <si>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</si>
  <si>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</si>
  <si>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</si>
  <si>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</si>
  <si>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</si>
  <si>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</si>
  <si>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</si>
  <si>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</si>
  <si>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</si>
  <si>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</si>
  <si>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</si>
  <si>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</si>
  <si>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</si>
  <si>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</si>
  <si>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</si>
  <si>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</si>
  <si>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</si>
  <si>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</si>
  <si>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</si>
  <si>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</si>
  <si>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</si>
  <si>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</si>
  <si>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</si>
  <si>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</si>
  <si>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</si>
  <si>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</si>
  <si>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</si>
  <si>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</si>
  <si>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</si>
  <si>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</si>
  <si>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</si>
  <si>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</si>
  <si>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</si>
  <si>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</si>
  <si>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</si>
  <si>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</si>
  <si>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</si>
  <si>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</si>
  <si>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</si>
  <si>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</si>
  <si>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</si>
  <si>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</si>
  <si>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</si>
  <si>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</si>
  <si>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</si>
  <si>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</si>
  <si>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</si>
  <si>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</si>
  <si>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</si>
  <si>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</si>
  <si>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</si>
  <si>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</si>
  <si>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</si>
  <si>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</si>
  <si>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</si>
  <si>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</si>
  <si>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</si>
  <si>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</si>
  <si>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</si>
  <si>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</si>
  <si>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</si>
  <si>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</si>
  <si>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</si>
  <si>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</si>
  <si>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</si>
  <si>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</si>
  <si>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</si>
  <si>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</si>
  <si>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</si>
  <si>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</si>
  <si>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</si>
  <si>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</si>
  <si>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</si>
  <si>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</si>
  <si>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</si>
  <si>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</si>
  <si>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</si>
  <si>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</si>
  <si>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</si>
  <si>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</si>
  <si>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</si>
  <si>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</si>
  <si>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</si>
  <si>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</si>
  <si>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</si>
  <si>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</si>
  <si>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</si>
  <si>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</si>
  <si>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</si>
  <si>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</si>
  <si>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</si>
  <si>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</si>
  <si>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</si>
  <si>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</si>
  <si>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</si>
  <si>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</si>
  <si>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</si>
  <si>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</si>
  <si>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</si>
  <si>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</si>
  <si>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</si>
  <si>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</si>
  <si>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</si>
  <si>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</si>
  <si>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</si>
  <si>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</si>
  <si>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</si>
  <si>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</si>
  <si>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</si>
  <si>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</si>
  <si>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</si>
  <si>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</si>
  <si>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</si>
  <si>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</si>
  <si>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</si>
  <si>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</si>
  <si>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</si>
  <si>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</si>
  <si>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</si>
  <si>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</si>
  <si>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</si>
  <si>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</si>
  <si>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</si>
  <si>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</si>
  <si>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</si>
  <si>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</si>
  <si>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</si>
  <si>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</si>
  <si>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</si>
  <si>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</si>
  <si>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</si>
  <si>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</si>
  <si>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</si>
  <si>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</si>
  <si>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</si>
  <si>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</si>
  <si>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</si>
  <si>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</si>
  <si>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</si>
  <si>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</si>
  <si>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</si>
  <si>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</si>
  <si>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</si>
  <si>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</si>
  <si>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</si>
  <si>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</si>
  <si>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</si>
  <si>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</si>
  <si>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</si>
  <si>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</si>
  <si>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</si>
  <si>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</si>
  <si>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</si>
  <si>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</si>
  <si>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</si>
  <si>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</si>
  <si>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</si>
  <si>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</si>
  <si>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</si>
  <si>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</si>
  <si>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</si>
  <si>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</si>
  <si>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</si>
  <si>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</si>
  <si>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</si>
  <si>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</si>
  <si>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</si>
  <si>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</si>
  <si>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</si>
  <si>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</si>
  <si>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</si>
  <si>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</si>
  <si>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</si>
  <si>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</si>
  <si>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</si>
  <si>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</si>
  <si>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</si>
  <si>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</si>
  <si>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</si>
  <si>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</si>
  <si>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</si>
  <si>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</si>
  <si>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</si>
  <si>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</si>
  <si>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</si>
  <si>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</si>
  <si>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</si>
  <si>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</si>
  <si>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</si>
  <si>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</si>
  <si>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</si>
  <si>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</si>
  <si>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</si>
  <si>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</si>
  <si>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</si>
  <si>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</si>
  <si>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</si>
  <si>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</si>
  <si>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</si>
  <si>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</si>
  <si>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</si>
  <si>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</si>
  <si>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</si>
  <si>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</si>
  <si>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</si>
  <si>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</si>
  <si>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</si>
  <si>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</si>
  <si>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</si>
  <si>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</si>
  <si>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</si>
  <si>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</si>
  <si>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</si>
  <si>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</si>
  <si>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</si>
  <si>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</si>
  <si>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</si>
  <si>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</si>
  <si>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</si>
  <si>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</si>
  <si>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</si>
  <si>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</si>
  <si>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</si>
  <si>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</si>
  <si>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</si>
  <si>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</si>
  <si>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</si>
  <si>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</si>
  <si>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</si>
  <si>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</si>
  <si>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</si>
  <si>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</si>
  <si>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</si>
  <si>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</si>
  <si>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</si>
  <si>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</si>
  <si>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</si>
  <si>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</si>
  <si>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</si>
  <si>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</si>
  <si>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</si>
  <si>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</si>
  <si>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</si>
  <si>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</si>
  <si>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</si>
  <si>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</si>
  <si>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</si>
  <si>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</si>
  <si>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</si>
  <si>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</si>
  <si>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</si>
  <si>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</si>
  <si>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</si>
  <si>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</si>
  <si>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</si>
  <si>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</si>
  <si>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</si>
  <si>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</si>
  <si>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</si>
  <si>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</si>
  <si>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</si>
  <si>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</si>
  <si>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</si>
  <si>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</si>
  <si>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</si>
  <si>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</si>
  <si>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</si>
  <si>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</si>
  <si>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</si>
  <si>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</si>
  <si>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</si>
  <si>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</si>
  <si>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</si>
  <si>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</si>
  <si>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</si>
  <si>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</si>
  <si>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</si>
  <si>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</si>
  <si>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</si>
  <si>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</si>
  <si>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</si>
  <si>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</si>
  <si>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</si>
  <si>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</si>
  <si>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</si>
  <si>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</si>
  <si>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</si>
  <si>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</si>
  <si>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</si>
  <si>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</si>
  <si>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</si>
  <si>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</si>
  <si>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</si>
  <si>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</si>
  <si>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</si>
  <si>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</si>
  <si>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</si>
  <si>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</si>
  <si>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</si>
  <si>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</si>
  <si>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</si>
  <si>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</si>
  <si>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</si>
  <si>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</si>
  <si>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</si>
  <si>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</si>
  <si>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</si>
  <si>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</si>
  <si>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</si>
  <si>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</si>
  <si>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</si>
  <si>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</si>
  <si>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</si>
  <si>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</si>
  <si>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</si>
  <si>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</si>
  <si>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</si>
  <si>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</si>
  <si>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</si>
  <si>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</si>
  <si>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</si>
  <si>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</si>
  <si>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</si>
  <si>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</si>
  <si>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</si>
  <si>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</si>
  <si>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</si>
  <si>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</si>
  <si>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</si>
  <si>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</si>
  <si>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</si>
  <si>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</si>
  <si>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</si>
  <si>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</si>
  <si>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</si>
  <si>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</si>
  <si>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</si>
  <si>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</si>
  <si>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</si>
  <si>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</si>
  <si>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</si>
  <si>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</si>
  <si>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</si>
  <si>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</si>
  <si>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</si>
  <si>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</si>
  <si>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</si>
  <si>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</si>
  <si>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</si>
  <si>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</si>
  <si>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</si>
  <si>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</si>
  <si>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</si>
  <si>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</si>
  <si>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</si>
  <si>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</si>
  <si>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</si>
  <si>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</si>
  <si>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</si>
  <si>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</si>
  <si>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</si>
  <si>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</si>
  <si>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</si>
  <si>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</si>
  <si>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</si>
  <si>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</si>
  <si>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</si>
  <si>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</si>
  <si>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</si>
  <si>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</si>
  <si>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</si>
  <si>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</si>
  <si>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</si>
  <si>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</si>
  <si>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</si>
  <si>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</si>
  <si>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</si>
  <si>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</si>
  <si>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</si>
  <si>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</si>
  <si>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</si>
  <si>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</si>
  <si>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</si>
  <si>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</si>
  <si>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</si>
  <si>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</si>
  <si>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</si>
  <si>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</si>
  <si>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</si>
  <si>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</si>
  <si>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</si>
  <si>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</si>
  <si>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</si>
  <si>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</si>
  <si>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</si>
  <si>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</si>
  <si>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</si>
  <si>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</si>
  <si>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</si>
  <si>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</si>
  <si>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</si>
  <si>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</si>
  <si>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</si>
  <si>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</si>
  <si>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</si>
  <si>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</si>
  <si>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</si>
  <si>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</si>
  <si>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</si>
  <si>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</si>
  <si>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</si>
  <si>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</si>
  <si>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</si>
  <si>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</si>
  <si>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</si>
  <si>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</si>
  <si>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</si>
  <si>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</si>
  <si>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</si>
  <si>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</si>
  <si>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</si>
  <si>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</si>
  <si>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</si>
  <si>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</si>
  <si>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</si>
  <si>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</si>
  <si>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</si>
  <si>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</si>
  <si>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</si>
  <si>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</si>
  <si>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</si>
  <si>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</si>
  <si>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</si>
  <si>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</si>
  <si>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</si>
  <si>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</si>
  <si>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</si>
  <si>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</si>
  <si>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</si>
  <si>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</si>
  <si>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</si>
  <si>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</si>
  <si>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</si>
  <si>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</si>
  <si>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</si>
  <si>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</si>
  <si>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</si>
  <si>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</si>
  <si>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</si>
  <si>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</si>
  <si>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</si>
  <si>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</si>
  <si>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</si>
  <si>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</si>
  <si>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</si>
  <si>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</si>
  <si>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</si>
  <si>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</si>
  <si>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</si>
  <si>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</si>
  <si>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</si>
  <si>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</si>
  <si>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</si>
  <si>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</si>
  <si>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</si>
  <si>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</si>
  <si>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</si>
  <si>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</si>
  <si>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</si>
  <si>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</si>
  <si>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</si>
  <si>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</si>
  <si>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</si>
  <si>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</si>
  <si>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</si>
  <si>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</si>
  <si>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</si>
  <si>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</si>
  <si>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</si>
  <si>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</si>
  <si>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</si>
  <si>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</si>
  <si>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</si>
  <si>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</si>
  <si>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</si>
  <si>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</si>
  <si>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</si>
  <si>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</si>
  <si>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</si>
  <si>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</si>
  <si>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</si>
  <si>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</si>
  <si>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</si>
  <si>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</si>
  <si>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</si>
  <si>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</si>
  <si>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</si>
  <si>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</si>
  <si>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</si>
  <si>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</si>
  <si>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</si>
  <si>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</si>
  <si>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</si>
  <si>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</si>
  <si>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</si>
  <si>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</si>
  <si>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</si>
  <si>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</si>
  <si>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</si>
  <si>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</si>
  <si>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</si>
  <si>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</si>
  <si>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</si>
  <si>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</si>
  <si>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</si>
  <si>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</si>
  <si>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</si>
  <si>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</si>
  <si>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</si>
  <si>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</si>
  <si>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</si>
  <si>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</si>
  <si>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</si>
  <si>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</si>
  <si>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</si>
  <si>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</si>
  <si>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</si>
  <si>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</si>
  <si>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</si>
  <si>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</si>
  <si>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</si>
  <si>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</si>
  <si>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</si>
  <si>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</si>
  <si>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</si>
  <si>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</si>
  <si>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</si>
  <si>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</si>
  <si>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</si>
  <si>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</si>
  <si>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</si>
  <si>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</si>
  <si>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</si>
  <si>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</si>
  <si>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</si>
  <si>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</si>
  <si>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</si>
  <si>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</si>
  <si>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</si>
  <si>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</si>
  <si>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</si>
  <si>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</si>
  <si>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</si>
  <si>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</si>
  <si>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</si>
  <si>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</si>
  <si>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</si>
  <si>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</si>
  <si>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</si>
  <si>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</si>
  <si>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</si>
  <si>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</si>
  <si>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</si>
  <si>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</si>
  <si>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</si>
  <si>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</si>
  <si>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</si>
  <si>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</si>
  <si>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</si>
  <si>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</si>
  <si>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</si>
  <si>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</si>
  <si>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</si>
  <si>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</si>
  <si>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</si>
  <si>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</si>
  <si>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</si>
  <si>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</si>
  <si>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</si>
  <si>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</si>
  <si>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</si>
  <si>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</si>
  <si>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</si>
  <si>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</si>
  <si>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</si>
  <si>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</si>
  <si>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</si>
  <si>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</si>
  <si>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</si>
  <si>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</si>
  <si>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</si>
  <si>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</si>
  <si>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</si>
  <si>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</si>
  <si>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</si>
  <si>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</si>
  <si>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</si>
  <si>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</si>
  <si>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</si>
  <si>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</si>
  <si>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</si>
  <si>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</si>
  <si>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</si>
  <si>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</si>
  <si>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</si>
  <si>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</si>
  <si>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</si>
  <si>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</si>
  <si>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</si>
  <si>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</si>
  <si>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</si>
  <si>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</si>
  <si>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</si>
  <si>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</si>
  <si>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</si>
  <si>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</si>
  <si>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</si>
  <si>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</si>
  <si>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</si>
  <si>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</si>
  <si>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</si>
  <si>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</si>
  <si>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</si>
  <si>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</si>
  <si>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</si>
  <si>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</si>
  <si>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</si>
  <si>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</si>
  <si>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</si>
  <si>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</si>
  <si>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</si>
  <si>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</si>
  <si>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</si>
  <si>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</si>
  <si>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</si>
  <si>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</si>
  <si>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</si>
  <si>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</si>
  <si>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</si>
  <si>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</si>
  <si>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</si>
  <si>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</si>
  <si>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</si>
  <si>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</si>
  <si>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</si>
  <si>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</si>
  <si>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</si>
  <si>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</si>
  <si>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</si>
  <si>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</si>
  <si>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</si>
  <si>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</si>
  <si>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</si>
  <si>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</si>
  <si>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</si>
  <si>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</si>
  <si>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</si>
  <si>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</si>
  <si>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</si>
  <si>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</si>
  <si>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</si>
  <si>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</si>
  <si>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</si>
  <si>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</si>
  <si>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</si>
  <si>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</si>
  <si>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</si>
  <si>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</si>
  <si>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</si>
  <si>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</si>
  <si>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</si>
  <si>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</si>
  <si>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</si>
  <si>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</si>
  <si>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</si>
  <si>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</si>
  <si>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</si>
  <si>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</si>
  <si>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</si>
  <si>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</si>
  <si>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</si>
  <si>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</si>
  <si>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</si>
  <si>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</si>
  <si>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</si>
  <si>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</si>
  <si>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</si>
  <si>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</si>
  <si>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</si>
  <si>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</si>
  <si>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</si>
  <si>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</si>
  <si>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</si>
  <si>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</si>
  <si>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</si>
  <si>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</si>
  <si>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</si>
  <si>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</si>
  <si>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</si>
  <si>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</si>
  <si>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</si>
  <si>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</si>
  <si>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</si>
  <si>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</si>
  <si>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</si>
  <si>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</si>
  <si>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</si>
  <si>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</si>
  <si>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</si>
  <si>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</si>
  <si>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</si>
  <si>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</si>
  <si>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</si>
  <si>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</si>
  <si>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</si>
  <si>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</si>
  <si>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</si>
  <si>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</si>
  <si>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</si>
  <si>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</si>
  <si>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</si>
  <si>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</si>
  <si>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</si>
  <si>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</si>
  <si>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</si>
  <si>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</si>
  <si>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</si>
  <si>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</si>
  <si>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</si>
  <si>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</si>
  <si>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</si>
  <si>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</si>
  <si>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</si>
  <si>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</si>
  <si>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</si>
  <si>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</si>
  <si>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</si>
  <si>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</si>
  <si>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</si>
  <si>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</si>
  <si>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</si>
  <si>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</si>
  <si>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</si>
  <si>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</si>
  <si>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</si>
  <si>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</si>
  <si>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</si>
  <si>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</si>
  <si>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</si>
  <si>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</si>
  <si>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</si>
  <si>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</si>
  <si>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</si>
  <si>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</si>
  <si>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</si>
  <si>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</si>
  <si>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</si>
  <si>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</si>
  <si>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</si>
  <si>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</si>
  <si>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</si>
  <si>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</si>
  <si>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</si>
  <si>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</si>
  <si>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</si>
  <si>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</si>
  <si>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</si>
  <si>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</si>
  <si>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</si>
  <si>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</si>
  <si>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</si>
  <si>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</si>
  <si>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</si>
  <si>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</si>
  <si>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</si>
  <si>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</si>
  <si>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</si>
  <si>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</si>
  <si>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</si>
  <si>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</si>
  <si>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</si>
  <si>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</si>
  <si>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</si>
  <si>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</si>
  <si>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</si>
  <si>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</si>
  <si>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</si>
  <si>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</si>
  <si>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</si>
  <si>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</si>
  <si>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</si>
  <si>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</si>
  <si>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</si>
  <si>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</si>
  <si>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</si>
  <si>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</si>
  <si>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</si>
  <si>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</si>
  <si>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</si>
  <si>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</si>
  <si>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</si>
  <si>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</si>
  <si>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</si>
  <si>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</si>
  <si>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</si>
  <si>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</si>
  <si>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</si>
  <si>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</si>
  <si>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</si>
  <si>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</si>
  <si>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</si>
  <si>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</si>
  <si>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</si>
  <si>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</si>
  <si>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</si>
  <si>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</si>
  <si>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</si>
  <si>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</si>
  <si>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</si>
  <si>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</si>
  <si>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</si>
  <si>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</si>
  <si>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</si>
  <si>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</si>
  <si>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</si>
  <si>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</si>
  <si>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</si>
  <si>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</si>
  <si>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</si>
  <si>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</si>
  <si>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</si>
  <si>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</si>
  <si>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</si>
  <si>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</si>
  <si>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</si>
  <si>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</si>
  <si>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</si>
  <si>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</si>
  <si>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</si>
  <si>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</si>
  <si>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</si>
  <si>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</si>
  <si>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</si>
  <si>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</si>
  <si>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</si>
  <si>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</si>
  <si>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</si>
  <si>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</si>
  <si>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</si>
  <si>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</si>
  <si>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</si>
  <si>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</si>
  <si>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</si>
  <si>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</si>
  <si>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</si>
  <si>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</si>
  <si>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</si>
  <si>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</si>
  <si>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</si>
  <si>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</si>
  <si>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</si>
  <si>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</si>
  <si>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</si>
  <si>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</si>
  <si>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</si>
  <si>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</si>
  <si>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</si>
  <si>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</si>
  <si>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</si>
  <si>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</si>
  <si>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</si>
  <si>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</si>
  <si>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</si>
  <si>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</si>
  <si>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</si>
  <si>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</si>
  <si>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</si>
  <si>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</si>
  <si>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</si>
  <si>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</si>
  <si>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</si>
  <si>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</si>
  <si>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</si>
  <si>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</si>
  <si>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</si>
  <si>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</si>
  <si>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</si>
  <si>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</si>
  <si>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</si>
  <si>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</si>
  <si>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</si>
  <si>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</si>
  <si>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</si>
  <si>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</si>
  <si>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</si>
  <si>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</si>
  <si>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</si>
  <si>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</si>
  <si>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</si>
  <si>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</si>
  <si>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</si>
  <si>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</si>
  <si>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</si>
  <si>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</si>
  <si>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</si>
  <si>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</si>
  <si>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</si>
  <si>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</si>
  <si>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</si>
  <si>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</si>
  <si>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</si>
  <si>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</si>
  <si>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</si>
  <si>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</si>
  <si>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</si>
  <si>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</si>
  <si>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</si>
  <si>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</si>
  <si>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</si>
  <si>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</si>
  <si>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</si>
  <si>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</si>
  <si>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</si>
  <si>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</si>
  <si>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</si>
  <si>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</si>
  <si>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</si>
  <si>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</si>
  <si>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</si>
  <si>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</si>
  <si>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</si>
  <si>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</si>
  <si>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</si>
  <si>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</si>
  <si>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</si>
  <si>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</si>
  <si>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</si>
  <si>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</si>
  <si>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</si>
  <si>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</si>
  <si>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</si>
  <si>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</si>
  <si>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</si>
  <si>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</si>
  <si>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</si>
  <si>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</si>
  <si>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</si>
  <si>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</si>
  <si>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</si>
  <si>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</si>
  <si>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</si>
  <si>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</si>
  <si>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</si>
  <si>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</si>
  <si>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</si>
  <si>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</si>
  <si>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</si>
  <si>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</si>
  <si>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</si>
  <si>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</si>
  <si>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</si>
  <si>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</si>
  <si>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</si>
  <si>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</si>
  <si>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</si>
  <si>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</si>
  <si>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</si>
  <si>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</si>
  <si>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</si>
  <si>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</si>
  <si>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</si>
  <si>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</si>
  <si>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</si>
  <si>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</si>
  <si>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</si>
  <si>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</si>
  <si>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</si>
  <si>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</si>
  <si>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</si>
  <si>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</si>
  <si>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</si>
  <si>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</si>
  <si>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</si>
  <si>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</si>
  <si>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</si>
  <si>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</si>
  <si>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</si>
  <si>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</si>
  <si>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</si>
  <si>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</si>
  <si>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</si>
  <si>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</si>
  <si>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</si>
  <si>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</si>
  <si>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</si>
  <si>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</si>
  <si>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</si>
  <si>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</si>
  <si>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</si>
  <si>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</si>
  <si>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</si>
  <si>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</si>
  <si>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</si>
  <si>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</si>
  <si>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</si>
  <si>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</si>
  <si>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</si>
  <si>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</si>
  <si>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</si>
  <si>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</si>
  <si>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</si>
  <si>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</si>
  <si>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</si>
  <si>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</si>
  <si>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</si>
  <si>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</si>
  <si>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</si>
  <si>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</si>
  <si>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</si>
  <si>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</si>
  <si>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</si>
  <si>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</si>
  <si>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</si>
  <si>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</si>
  <si>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</si>
  <si>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</si>
  <si>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</si>
  <si>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</si>
  <si>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</si>
  <si>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</si>
  <si>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</si>
  <si>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</si>
  <si>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</si>
  <si>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</si>
  <si>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</si>
  <si>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</si>
  <si>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</si>
  <si>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</si>
  <si>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</si>
  <si>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</si>
  <si>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</si>
  <si>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</si>
  <si>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</si>
  <si>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</si>
  <si>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</si>
  <si>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</si>
  <si>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</si>
  <si>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</si>
  <si>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</si>
  <si>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</si>
  <si>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</si>
  <si>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</si>
  <si>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</si>
  <si>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</si>
  <si>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</si>
  <si>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</si>
  <si>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</si>
  <si>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</si>
  <si>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</si>
  <si>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</si>
  <si>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</si>
  <si>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</si>
  <si>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</si>
  <si>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</si>
  <si>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</si>
  <si>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</si>
  <si>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</si>
  <si>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</si>
  <si>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</si>
  <si>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</si>
  <si>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</si>
  <si>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</si>
  <si>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</si>
  <si>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</si>
  <si>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</si>
  <si>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</si>
  <si>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</si>
  <si>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</si>
  <si>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</si>
  <si>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</si>
  <si>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</si>
  <si>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</si>
  <si>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</si>
  <si>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</si>
  <si>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</si>
  <si>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</si>
  <si>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</si>
  <si>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</si>
  <si>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</si>
  <si>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</si>
  <si>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</si>
  <si>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</si>
  <si>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</si>
  <si>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</si>
  <si>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</si>
  <si>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</si>
  <si>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</si>
  <si>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</si>
  <si>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</si>
  <si>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</si>
  <si>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</si>
  <si>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</si>
  <si>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</si>
  <si>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</si>
  <si>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</si>
  <si>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</si>
  <si>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</si>
  <si>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</si>
  <si>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</si>
  <si>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</si>
  <si>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</si>
  <si>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</si>
  <si>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</si>
  <si>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</si>
  <si>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</si>
  <si>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</si>
  <si>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</si>
  <si>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</si>
  <si>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</si>
  <si>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</si>
  <si>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</si>
  <si>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</si>
  <si>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</si>
  <si>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</si>
  <si>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</si>
  <si>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</si>
  <si>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</si>
  <si>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</si>
  <si>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</si>
  <si>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</si>
  <si>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</si>
  <si>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</si>
  <si>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</si>
  <si>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</si>
  <si>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</si>
  <si>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</si>
  <si>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</si>
  <si>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</si>
  <si>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</si>
  <si>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</si>
  <si>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</si>
  <si>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</si>
  <si>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</si>
  <si>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</si>
  <si>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</si>
  <si>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</si>
  <si>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</si>
  <si>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</si>
  <si>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</si>
  <si>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</si>
  <si>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</si>
  <si>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</si>
  <si>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</si>
  <si>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</si>
  <si>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</si>
  <si>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</si>
  <si>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</si>
  <si>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</si>
  <si>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</si>
  <si>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</si>
  <si>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</si>
  <si>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</si>
  <si>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</si>
  <si>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</si>
  <si>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</si>
  <si>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</si>
  <si>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</si>
  <si>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</si>
  <si>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</si>
  <si>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</si>
  <si>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</si>
  <si>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</si>
  <si>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</si>
  <si>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</si>
  <si>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</si>
  <si>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</si>
  <si>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</si>
  <si>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</si>
  <si>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</si>
  <si>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</si>
  <si>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</si>
  <si>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</si>
  <si>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</si>
  <si>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</si>
  <si>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</si>
  <si>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</si>
  <si>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</si>
  <si>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</si>
  <si>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</si>
  <si>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</si>
  <si>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</si>
  <si>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</si>
  <si>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</si>
  <si>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</si>
  <si>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</si>
  <si>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</si>
  <si>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</si>
  <si>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</si>
  <si>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</si>
  <si>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</si>
  <si>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</si>
  <si>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</si>
  <si>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</si>
  <si>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</si>
  <si>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</si>
  <si>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</si>
  <si>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</si>
  <si>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</si>
  <si>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</si>
  <si>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</si>
  <si>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</si>
  <si>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</si>
  <si>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</si>
  <si>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</si>
  <si>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</si>
  <si>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</si>
  <si>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</si>
  <si>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</si>
  <si>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</si>
  <si>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</si>
  <si>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</si>
  <si>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</si>
  <si>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</si>
  <si>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</si>
  <si>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</si>
  <si>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</si>
  <si>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</si>
  <si>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</si>
  <si>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</si>
  <si>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</si>
  <si>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</si>
  <si>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</si>
  <si>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</si>
  <si>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</si>
  <si>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</si>
  <si>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</si>
  <si>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</si>
  <si>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</si>
  <si>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</si>
  <si>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</si>
  <si>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</si>
  <si>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</si>
  <si>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</si>
  <si>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</si>
  <si>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</si>
  <si>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</si>
  <si>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</si>
  <si>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</si>
  <si>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</si>
  <si>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</si>
  <si>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</si>
  <si>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</si>
  <si>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</si>
  <si>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</si>
  <si>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</si>
  <si>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</si>
  <si>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</si>
  <si>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</si>
  <si>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</si>
  <si>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</si>
  <si>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</si>
  <si>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</si>
  <si>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</si>
  <si>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</si>
  <si>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</si>
  <si>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</si>
  <si>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</si>
  <si>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</si>
  <si>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</si>
  <si>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</si>
  <si>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</si>
  <si>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</si>
  <si>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</si>
  <si>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</si>
  <si>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</si>
  <si>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</si>
  <si>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</si>
  <si>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</si>
  <si>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</si>
  <si>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</si>
  <si>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</si>
  <si>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</si>
  <si>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</si>
  <si>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</si>
  <si>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</si>
  <si>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</si>
  <si>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</si>
  <si>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</si>
  <si>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</si>
  <si>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</si>
  <si>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</si>
  <si>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</si>
  <si>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</si>
  <si>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</si>
  <si>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</si>
  <si>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</si>
  <si>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</si>
  <si>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</si>
  <si>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</si>
  <si>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</si>
  <si>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</si>
  <si>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</si>
  <si>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</si>
  <si>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</si>
  <si>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</si>
  <si>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</si>
  <si>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</si>
  <si>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</si>
  <si>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</si>
  <si>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</si>
  <si>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</si>
  <si>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</si>
  <si>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</si>
  <si>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</si>
  <si>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</si>
  <si>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</si>
  <si>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</si>
  <si>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</si>
  <si>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</si>
  <si>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</si>
  <si>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</si>
  <si>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</si>
  <si>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</si>
  <si>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</si>
  <si>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</si>
  <si>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</si>
  <si>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</si>
  <si>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</si>
  <si>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</si>
  <si>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</si>
  <si>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</si>
  <si>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</si>
  <si>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</si>
  <si>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</si>
  <si>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</si>
  <si>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</si>
  <si>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</si>
  <si>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</si>
  <si>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</si>
  <si>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</si>
  <si>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</si>
  <si>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</si>
  <si>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</si>
  <si>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</si>
  <si>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</si>
  <si>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</si>
  <si>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</si>
  <si>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</si>
  <si>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</si>
  <si>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</si>
  <si>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</si>
  <si>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</si>
  <si>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</si>
  <si>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</si>
  <si>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</si>
  <si>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</si>
  <si>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</si>
  <si>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</si>
  <si>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</si>
  <si>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</si>
  <si>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</si>
  <si>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</si>
  <si>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</si>
  <si>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</si>
  <si>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</si>
  <si>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</si>
  <si>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</si>
  <si>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</si>
  <si>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</si>
  <si>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</si>
  <si>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</si>
  <si>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</si>
  <si>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</si>
  <si>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</si>
  <si>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</si>
  <si>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</si>
  <si>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</si>
  <si>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</si>
  <si>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</si>
  <si>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</si>
  <si>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</si>
  <si>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</si>
  <si>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</si>
  <si>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</si>
  <si>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</si>
  <si>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</si>
  <si>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</si>
  <si>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</si>
  <si>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</si>
  <si>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</si>
  <si>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</si>
  <si>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</si>
  <si>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</si>
  <si>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</si>
  <si>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</si>
  <si>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</si>
  <si>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</si>
  <si>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</si>
  <si>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</si>
  <si>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</si>
  <si>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</si>
  <si>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</si>
  <si>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</si>
  <si>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</si>
  <si>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</si>
  <si>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</si>
  <si>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</si>
  <si>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</si>
  <si>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</si>
  <si>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</si>
  <si>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</si>
  <si>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</si>
  <si>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</si>
  <si>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</si>
  <si>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</si>
  <si>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</si>
  <si>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</si>
  <si>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</si>
  <si>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</si>
  <si>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</si>
  <si>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</si>
  <si>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</si>
  <si>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</si>
  <si>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</si>
  <si>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</si>
  <si>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</si>
  <si>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</si>
  <si>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</si>
  <si>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</si>
  <si>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</si>
  <si>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</si>
  <si>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</si>
  <si>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</si>
  <si>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</si>
  <si>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</si>
  <si>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</si>
  <si>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</si>
  <si>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</si>
  <si>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</si>
  <si>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</si>
  <si>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</si>
  <si>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</si>
  <si>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</si>
  <si>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</si>
  <si>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</si>
  <si>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</si>
  <si>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</si>
  <si>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</si>
  <si>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</si>
  <si>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</si>
  <si>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</si>
  <si>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</si>
  <si>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</si>
  <si>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</si>
  <si>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</si>
  <si>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</si>
  <si>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</si>
  <si>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</si>
  <si>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</si>
  <si>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</si>
  <si>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</si>
  <si>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</si>
  <si>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</si>
  <si>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</si>
  <si>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</si>
  <si>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</si>
  <si>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</si>
  <si>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</si>
  <si>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</si>
  <si>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</si>
  <si>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</si>
  <si>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</si>
  <si>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</si>
  <si>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</si>
  <si>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</si>
  <si>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</si>
  <si>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</si>
  <si>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</si>
  <si>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</si>
  <si>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</si>
  <si>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</si>
  <si>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</si>
  <si>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</si>
  <si>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</si>
  <si>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</si>
  <si>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</si>
  <si>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</si>
  <si>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</si>
  <si>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</si>
  <si>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</si>
  <si>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</si>
  <si>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</si>
  <si>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</si>
  <si>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</si>
  <si>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</si>
  <si>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</si>
  <si>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</si>
  <si>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</si>
  <si>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</si>
  <si>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</si>
  <si>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</si>
  <si>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</si>
  <si>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</si>
  <si>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</si>
  <si>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</si>
  <si>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</si>
  <si>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</si>
  <si>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</si>
  <si>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</si>
  <si>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</si>
  <si>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</si>
  <si>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</si>
  <si>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</si>
  <si>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</si>
  <si>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</si>
  <si>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</si>
  <si>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</si>
  <si>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</si>
  <si>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</si>
  <si>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</si>
  <si>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</si>
  <si>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</si>
  <si>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</si>
  <si>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</si>
  <si>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</si>
  <si>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</si>
  <si>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</si>
  <si>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</si>
  <si>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</si>
  <si>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</si>
  <si>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</si>
  <si>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</si>
  <si>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</si>
  <si>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</si>
  <si>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</si>
  <si>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</si>
  <si>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</si>
  <si>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</si>
  <si>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</si>
  <si>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</si>
  <si>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</si>
  <si>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</si>
  <si>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</si>
  <si>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</si>
  <si>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</si>
  <si>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</si>
  <si>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</si>
  <si>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</si>
  <si>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</si>
  <si>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</si>
  <si>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</si>
  <si>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</si>
  <si>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</si>
  <si>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</si>
  <si>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</si>
  <si>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</si>
  <si>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</si>
  <si>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</si>
  <si>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</si>
  <si>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</si>
  <si>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</si>
  <si>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</si>
  <si>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</si>
  <si>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</si>
  <si>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</si>
  <si>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</si>
  <si>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</si>
  <si>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</si>
  <si>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</si>
  <si>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</si>
  <si>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</si>
  <si>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</si>
  <si>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</si>
  <si>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</si>
  <si>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</si>
  <si>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</si>
  <si>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</si>
  <si>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</si>
  <si>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</si>
  <si>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</si>
  <si>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</si>
  <si>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</si>
  <si>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</si>
  <si>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</si>
  <si>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</si>
  <si>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</si>
  <si>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</si>
  <si>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</si>
  <si>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</si>
  <si>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</si>
  <si>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</si>
  <si>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</si>
  <si>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</si>
  <si>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</si>
  <si>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</si>
  <si>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</si>
  <si>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</si>
  <si>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</si>
  <si>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</si>
  <si>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</si>
  <si>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</si>
  <si>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</si>
  <si>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</si>
  <si>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</si>
  <si>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</si>
  <si>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</si>
  <si>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</si>
  <si>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</si>
  <si>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</si>
  <si>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</si>
  <si>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</si>
  <si>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</si>
  <si>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</si>
  <si>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</si>
  <si>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</si>
  <si>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</si>
  <si>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</si>
  <si>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</si>
  <si>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</si>
  <si>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</si>
  <si>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</si>
  <si>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</si>
  <si>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</si>
  <si>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</si>
  <si>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</si>
  <si>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</si>
  <si>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</si>
  <si>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</si>
  <si>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</si>
  <si>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</si>
  <si>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</si>
  <si>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</si>
  <si>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</si>
  <si>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</si>
  <si>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</si>
  <si>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</si>
  <si>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</si>
  <si>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</si>
  <si>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</si>
  <si>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</si>
  <si>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</si>
  <si>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</si>
  <si>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</si>
  <si>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</si>
  <si>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</si>
  <si>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</si>
  <si>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</si>
  <si>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</si>
  <si>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</si>
  <si>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</si>
  <si>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</si>
  <si>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</si>
  <si>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</si>
  <si>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</si>
  <si>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</si>
  <si>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</si>
  <si>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</si>
  <si>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</si>
  <si>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</si>
  <si>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</si>
  <si>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</si>
  <si>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</si>
  <si>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</si>
  <si>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</si>
  <si>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</si>
  <si>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</si>
  <si>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</si>
  <si>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</si>
  <si>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</si>
  <si>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</si>
  <si>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</si>
  <si>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</si>
  <si>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</si>
  <si>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</si>
  <si>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</si>
  <si>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</si>
  <si>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</si>
  <si>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</si>
  <si>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</si>
  <si>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</si>
  <si>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</si>
  <si>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</si>
  <si>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</si>
  <si>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</si>
  <si>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</si>
  <si>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</si>
  <si>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</si>
  <si>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</si>
  <si>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</si>
  <si>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</si>
  <si>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</si>
  <si>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</si>
  <si>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</si>
  <si>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</si>
  <si>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</si>
  <si>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</si>
  <si>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</si>
  <si>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</si>
  <si>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</si>
  <si>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</si>
  <si>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</si>
  <si>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</si>
  <si>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</si>
  <si>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</si>
  <si>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</si>
  <si>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</si>
  <si>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</si>
  <si>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</si>
  <si>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</si>
  <si>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</si>
  <si>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</si>
  <si>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</si>
  <si>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</si>
  <si>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</si>
  <si>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</si>
  <si>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</si>
  <si>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</si>
  <si>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</si>
  <si>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</si>
  <si>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</si>
  <si>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</si>
  <si>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</si>
  <si>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</si>
  <si>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</si>
  <si>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</si>
  <si>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</si>
  <si>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</si>
  <si>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</si>
  <si>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</si>
  <si>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</si>
  <si>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</si>
  <si>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</si>
  <si>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</si>
  <si>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</si>
  <si>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</si>
  <si>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</si>
  <si>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</si>
  <si>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</si>
  <si>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</si>
  <si>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</si>
  <si>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</si>
  <si>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</si>
  <si>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</si>
  <si>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</si>
  <si>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</si>
  <si>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</si>
  <si>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</si>
  <si>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</si>
  <si>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</si>
  <si>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</si>
  <si>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</si>
  <si>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</si>
  <si>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</si>
  <si>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</si>
  <si>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</si>
  <si>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</si>
  <si>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</si>
  <si>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</si>
  <si>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</si>
  <si>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</si>
  <si>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</si>
  <si>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</si>
  <si>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</si>
  <si>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</si>
  <si>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</si>
  <si>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</si>
  <si>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</si>
  <si>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</si>
  <si>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</si>
  <si>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</si>
  <si>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</si>
  <si>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</si>
  <si>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</si>
  <si>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</si>
  <si>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</si>
  <si>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</si>
  <si>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</si>
  <si>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</si>
  <si>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</si>
  <si>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</si>
  <si>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</si>
  <si>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</si>
  <si>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</si>
  <si>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</si>
  <si>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</si>
  <si>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</si>
  <si>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</si>
  <si>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</si>
  <si>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</si>
  <si>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</si>
  <si>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</si>
  <si>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</si>
  <si>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</si>
  <si>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</si>
  <si>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</si>
  <si>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</si>
  <si>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</si>
  <si>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</si>
  <si>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</si>
  <si>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</si>
  <si>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</si>
  <si>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</si>
  <si>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</si>
  <si>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</si>
  <si>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</si>
  <si>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</si>
  <si>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</si>
  <si>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</si>
  <si>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</si>
  <si>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</si>
  <si>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</si>
  <si>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</si>
  <si>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</si>
  <si>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</si>
  <si>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</si>
  <si>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</si>
  <si>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</si>
  <si>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</si>
  <si>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</si>
  <si>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</si>
  <si>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</si>
  <si>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</si>
  <si>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</si>
  <si>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</si>
  <si>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</si>
  <si>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</si>
  <si>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</si>
  <si>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</si>
  <si>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</si>
  <si>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</si>
  <si>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</si>
  <si>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</si>
  <si>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</si>
  <si>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</si>
  <si>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</si>
  <si>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</si>
  <si>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</si>
  <si>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</si>
  <si>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</si>
  <si>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</si>
  <si>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</si>
  <si>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</si>
  <si>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</si>
  <si>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</si>
  <si>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</si>
  <si>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</si>
  <si>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</si>
  <si>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</si>
  <si>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</si>
  <si>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</si>
  <si>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</si>
  <si>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</si>
  <si>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</si>
  <si>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</si>
  <si>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</si>
  <si>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</si>
  <si>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</si>
  <si>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</si>
  <si>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</si>
  <si>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</si>
  <si>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</si>
  <si>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</si>
  <si>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</si>
  <si>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</si>
  <si>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</si>
  <si>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</si>
  <si>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</si>
  <si>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</si>
  <si>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</si>
  <si>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</si>
  <si>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</si>
  <si>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</si>
  <si>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</si>
  <si>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</si>
  <si>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</si>
  <si>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</si>
  <si>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</si>
  <si>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</si>
  <si>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</si>
  <si>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</si>
  <si>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</si>
  <si>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</si>
  <si>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</si>
  <si>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</si>
  <si>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</si>
  <si>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</si>
  <si>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</si>
  <si>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</si>
  <si>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</si>
  <si>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</si>
  <si>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</si>
  <si>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</si>
  <si>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</si>
  <si>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</si>
  <si>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</si>
  <si>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</si>
  <si>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</si>
  <si>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</si>
  <si>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</si>
  <si>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</si>
  <si>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</si>
  <si>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</si>
  <si>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</si>
  <si>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</si>
  <si>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</si>
  <si>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</si>
  <si>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</si>
  <si>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</si>
  <si>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</si>
  <si>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</si>
  <si>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</si>
  <si>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</si>
  <si>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</si>
  <si>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</si>
  <si>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</si>
  <si>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</si>
  <si>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</si>
  <si>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</si>
  <si>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</si>
  <si>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</si>
  <si>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</si>
  <si>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</si>
  <si>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</si>
  <si>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</si>
  <si>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</si>
  <si>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</si>
  <si>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</si>
  <si>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</si>
  <si>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</si>
  <si>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</si>
  <si>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</si>
  <si>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</si>
  <si>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</si>
  <si>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</si>
  <si>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</si>
  <si>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</si>
  <si>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</si>
  <si>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</si>
  <si>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</si>
  <si>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</si>
  <si>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</si>
  <si>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</si>
  <si>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</si>
  <si>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</si>
  <si>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</si>
  <si>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</si>
  <si>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</si>
  <si>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</si>
  <si>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</si>
  <si>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</si>
  <si>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</si>
  <si>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</si>
  <si>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</si>
  <si>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</si>
  <si>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</si>
  <si>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</si>
  <si>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</si>
  <si>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</si>
  <si>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</si>
  <si>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</si>
  <si>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</si>
  <si>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</si>
  <si>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</si>
  <si>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</si>
  <si>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</si>
  <si>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</si>
  <si>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</si>
  <si>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</si>
  <si>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</si>
  <si>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</si>
  <si>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</si>
  <si>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</si>
  <si>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</si>
  <si>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</si>
  <si>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</si>
  <si>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</si>
  <si>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</si>
  <si>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</si>
  <si>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</si>
  <si>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</si>
  <si>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</si>
  <si>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</si>
  <si>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</si>
  <si>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</si>
  <si>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</si>
  <si>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</si>
  <si>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</si>
  <si>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</si>
  <si>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</si>
  <si>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</si>
  <si>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</si>
  <si>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</si>
  <si>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</si>
  <si>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</si>
  <si>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</si>
  <si>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</si>
  <si>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</si>
  <si>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</si>
  <si>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</si>
  <si>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</si>
  <si>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</si>
  <si>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</si>
  <si>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</si>
  <si>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</si>
  <si>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</si>
  <si>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</si>
  <si>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</si>
  <si>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</si>
  <si>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</si>
  <si>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</si>
  <si>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</si>
  <si>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</si>
  <si>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</si>
  <si>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</si>
  <si>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</si>
  <si>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</si>
  <si>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</si>
  <si>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</si>
  <si>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</si>
  <si>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</si>
  <si>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</si>
  <si>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</si>
  <si>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</si>
  <si>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</si>
  <si>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</si>
  <si>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</si>
  <si>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</si>
  <si>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</si>
  <si>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</si>
  <si>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</si>
  <si>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</si>
  <si>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</si>
  <si>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</si>
  <si>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</si>
  <si>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</si>
  <si>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</si>
  <si>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</si>
  <si>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</si>
  <si>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</si>
  <si>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</si>
  <si>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</si>
  <si>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</si>
  <si>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</si>
  <si>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</si>
  <si>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</si>
  <si>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</si>
  <si>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</si>
  <si>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</si>
  <si>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</si>
  <si>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</si>
  <si>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</si>
  <si>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</si>
  <si>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</si>
  <si>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</si>
  <si>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</si>
  <si>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</si>
  <si>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</si>
  <si>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</si>
  <si>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</si>
  <si>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</si>
  <si>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</si>
  <si>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</si>
  <si>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</si>
  <si>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</si>
  <si>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</si>
  <si>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</si>
  <si>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</si>
  <si>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</si>
  <si>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</si>
  <si>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</si>
  <si>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</si>
  <si>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</si>
  <si>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</si>
  <si>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</si>
  <si>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</si>
  <si>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</si>
  <si>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</si>
  <si>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</si>
  <si>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</si>
  <si>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</si>
  <si>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</si>
  <si>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</si>
  <si>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</si>
  <si>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</si>
  <si>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</si>
  <si>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</si>
  <si>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</si>
  <si>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</si>
  <si>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</si>
  <si>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</si>
  <si>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</si>
  <si>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</si>
  <si>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</si>
  <si>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</si>
  <si>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</si>
  <si>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</si>
  <si>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</si>
  <si>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</si>
  <si>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</si>
  <si>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</si>
  <si>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</si>
  <si>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</si>
  <si>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</si>
  <si>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</si>
  <si>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</si>
  <si>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</si>
  <si>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</si>
  <si>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</si>
  <si>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</si>
  <si>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</si>
  <si>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</si>
  <si>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</si>
  <si>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</si>
  <si>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</si>
  <si>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</si>
  <si>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</si>
  <si>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</si>
  <si>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</si>
  <si>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</si>
  <si>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</si>
  <si>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</si>
  <si>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</si>
  <si>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</si>
  <si>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</si>
  <si>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</si>
  <si>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</si>
  <si>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</si>
  <si>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</si>
  <si>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</si>
  <si>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</si>
  <si>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</si>
  <si>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</si>
  <si>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</si>
  <si>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</si>
  <si>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</si>
  <si>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</si>
  <si>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</si>
  <si>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</si>
  <si>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</si>
  <si>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</si>
  <si>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</si>
  <si>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</si>
  <si>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</si>
  <si>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</si>
  <si>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</si>
  <si>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</si>
  <si>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</si>
  <si>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</si>
  <si>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</si>
  <si>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</si>
  <si>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</si>
  <si>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</si>
  <si>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</si>
  <si>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</si>
  <si>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</si>
  <si>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</si>
  <si>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</si>
  <si>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</si>
  <si>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</si>
  <si>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</si>
  <si>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</si>
  <si>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</si>
  <si>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</si>
  <si>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</si>
  <si>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</si>
  <si>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</si>
  <si>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</si>
  <si>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</si>
  <si>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</si>
  <si>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</si>
  <si>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</si>
  <si>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</si>
  <si>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</si>
  <si>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</si>
  <si>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</si>
  <si>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</si>
  <si>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</si>
  <si>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</si>
  <si>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</si>
  <si>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</si>
  <si>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</si>
  <si>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</si>
  <si>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</si>
  <si>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</si>
  <si>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</si>
  <si>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</si>
  <si>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</si>
  <si>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</si>
  <si>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</si>
  <si>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</si>
  <si>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</si>
  <si>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</si>
  <si>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</si>
  <si>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</si>
  <si>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</si>
  <si>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</si>
  <si>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</si>
  <si>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</si>
  <si>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</si>
  <si>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</si>
  <si>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</si>
  <si>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</si>
  <si>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</si>
  <si>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</si>
  <si>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</si>
  <si>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</si>
  <si>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</si>
  <si>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</si>
  <si>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</si>
  <si>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</si>
  <si>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</si>
  <si>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</si>
  <si>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</si>
  <si>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</si>
  <si>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</si>
  <si>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</si>
  <si>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</si>
  <si>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</si>
  <si>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</si>
  <si>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</si>
  <si>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</si>
  <si>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</si>
  <si>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</si>
  <si>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</si>
  <si>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</si>
  <si>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</si>
  <si>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</si>
  <si>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</si>
  <si>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</si>
  <si>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</si>
  <si>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</si>
  <si>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</si>
  <si>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</si>
  <si>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</si>
  <si>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</si>
  <si>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</si>
  <si>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</si>
  <si>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</si>
  <si>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</si>
  <si>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</si>
  <si>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</si>
  <si>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</si>
  <si>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</si>
  <si>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</si>
  <si>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</si>
  <si>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</si>
  <si>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</si>
  <si>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</si>
  <si>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</si>
  <si>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</si>
  <si>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</si>
  <si>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</si>
  <si>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</si>
  <si>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</si>
  <si>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</si>
  <si>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</si>
  <si>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</si>
  <si>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</si>
  <si>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</si>
  <si>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</si>
  <si>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</si>
  <si>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</si>
  <si>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</si>
  <si>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</si>
  <si>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</si>
  <si>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</si>
  <si>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</si>
  <si>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</si>
  <si>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</si>
  <si>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</si>
  <si>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</si>
  <si>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</si>
  <si>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</si>
  <si>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</si>
  <si>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</si>
  <si>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</si>
  <si>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</si>
  <si>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</si>
  <si>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</si>
  <si>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</si>
  <si>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</si>
  <si>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</si>
  <si>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</si>
  <si>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</si>
  <si>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</si>
  <si>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</si>
  <si>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</si>
  <si>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</si>
  <si>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</si>
  <si>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</si>
  <si>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</si>
  <si>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</si>
  <si>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</si>
  <si>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</si>
  <si>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</si>
  <si>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</si>
  <si>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</si>
  <si>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</si>
  <si>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</si>
  <si>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</si>
  <si>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</si>
  <si>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</si>
  <si>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</si>
  <si>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</si>
  <si>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</si>
  <si>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</si>
  <si>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</si>
  <si>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</si>
  <si>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</si>
  <si>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</si>
  <si>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</si>
  <si>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</si>
  <si>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</si>
  <si>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</si>
  <si>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</si>
  <si>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</si>
  <si>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</si>
  <si>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</si>
  <si>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</si>
  <si>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</si>
  <si>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</si>
  <si>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</si>
  <si>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</si>
  <si>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</si>
  <si>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</si>
  <si>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</si>
  <si>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</si>
  <si>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</si>
  <si>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</si>
  <si>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</si>
  <si>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</si>
  <si>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</si>
  <si>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</si>
  <si>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</si>
  <si>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</si>
  <si>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</si>
  <si>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</si>
  <si>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</si>
  <si>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</si>
  <si>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</si>
  <si>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</si>
  <si>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</si>
  <si>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</si>
  <si>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</si>
  <si>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</si>
  <si>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</si>
  <si>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</si>
  <si>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</si>
  <si>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</si>
  <si>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</si>
  <si>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</si>
  <si>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</si>
  <si>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</si>
  <si>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</si>
  <si>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</si>
  <si>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</si>
  <si>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</si>
  <si>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</si>
  <si>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</si>
  <si>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</si>
  <si>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</si>
  <si>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</si>
  <si>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</si>
  <si>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</si>
  <si>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</si>
  <si>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</si>
  <si>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</si>
  <si>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</si>
  <si>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</si>
  <si>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</si>
  <si>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</si>
  <si>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</si>
  <si>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</si>
  <si>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</si>
  <si>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</si>
  <si>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</si>
  <si>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</si>
  <si>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</si>
  <si>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</si>
  <si>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</si>
  <si>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</si>
  <si>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</si>
  <si>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</si>
  <si>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</si>
  <si>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</si>
  <si>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</si>
  <si>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</si>
  <si>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</si>
  <si>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</si>
  <si>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</si>
  <si>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</si>
  <si>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</si>
  <si>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</si>
  <si>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</si>
  <si>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</si>
  <si>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</si>
  <si>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</si>
  <si>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</si>
  <si>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</si>
  <si>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</si>
  <si>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</si>
  <si>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</si>
  <si>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</si>
  <si>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</si>
  <si>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</si>
  <si>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</si>
  <si>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</si>
  <si>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</si>
  <si>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</si>
  <si>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</si>
  <si>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</si>
  <si>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</si>
  <si>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</si>
  <si>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</si>
  <si>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</si>
  <si>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</si>
  <si>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</si>
  <si>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</si>
  <si>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</si>
  <si>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</si>
  <si>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</si>
  <si>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</si>
  <si>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</si>
  <si>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</si>
  <si>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</si>
  <si>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</si>
  <si>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</si>
  <si>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</si>
  <si>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</si>
  <si>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</si>
  <si>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</si>
  <si>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</si>
  <si>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</si>
  <si>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</si>
  <si>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</si>
  <si>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</si>
  <si>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</si>
  <si>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</si>
  <si>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</si>
  <si>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</si>
  <si>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</si>
  <si>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</si>
  <si>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</si>
  <si>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</si>
  <si>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</si>
  <si>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</si>
  <si>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</si>
  <si>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</si>
  <si>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</si>
  <si>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</si>
  <si>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</si>
  <si>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</si>
  <si>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</si>
  <si>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</si>
  <si>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</si>
  <si>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</si>
  <si>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</si>
  <si>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</si>
  <si>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</si>
  <si>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</si>
  <si>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</si>
  <si>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</si>
  <si>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</si>
  <si>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</si>
  <si>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</si>
  <si>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</si>
  <si>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</si>
  <si>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</si>
  <si>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</si>
  <si>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</si>
  <si>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</si>
  <si>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</si>
  <si>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</si>
  <si>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</si>
  <si>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</si>
  <si>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</si>
  <si>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</si>
  <si>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</si>
  <si>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</si>
  <si>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</si>
  <si>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</si>
  <si>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</si>
  <si>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</si>
  <si>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</si>
  <si>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</si>
  <si>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</si>
  <si>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</si>
  <si>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</si>
  <si>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</si>
  <si>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</si>
  <si>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</si>
  <si>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</si>
  <si>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</si>
  <si>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</si>
  <si>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</si>
  <si>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</si>
  <si>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</si>
  <si>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</si>
  <si>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</si>
  <si>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</si>
  <si>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</si>
  <si>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</si>
  <si>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</si>
  <si>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</si>
  <si>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</si>
  <si>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</si>
  <si>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</si>
  <si>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</si>
  <si>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</si>
  <si>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</si>
  <si>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</si>
  <si>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</si>
  <si>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</si>
  <si>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</si>
  <si>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</si>
  <si>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</si>
  <si>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</si>
  <si>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</si>
  <si>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</si>
  <si>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</si>
  <si>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</si>
  <si>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</si>
  <si>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</si>
  <si>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</si>
  <si>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</si>
  <si>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</si>
  <si>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</si>
  <si>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</si>
  <si>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</si>
  <si>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</si>
  <si>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</si>
  <si>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</si>
  <si>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</si>
  <si>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</si>
  <si>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</si>
  <si>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</si>
  <si>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</si>
  <si>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</si>
  <si>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</si>
  <si>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</si>
  <si>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</si>
  <si>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</si>
  <si>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</si>
  <si>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</si>
  <si>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</si>
  <si>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</si>
  <si>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</si>
  <si>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</si>
  <si>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</si>
  <si>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</si>
  <si>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</si>
  <si>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</si>
  <si>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</si>
  <si>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</si>
  <si>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</si>
  <si>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</si>
  <si>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</si>
  <si>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</si>
  <si>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</si>
  <si>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</si>
  <si>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</si>
  <si>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</si>
  <si>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</si>
  <si>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</si>
  <si>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</si>
  <si>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</si>
  <si>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</si>
  <si>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</si>
  <si>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</si>
  <si>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</si>
  <si>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</si>
  <si>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</si>
  <si>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</si>
  <si>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</si>
  <si>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</si>
  <si>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</si>
  <si>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</si>
  <si>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</si>
  <si>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</si>
  <si>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</si>
  <si>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</si>
  <si>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</si>
  <si>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</si>
  <si>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</si>
  <si>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</si>
  <si>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</si>
  <si>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</si>
  <si>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</si>
  <si>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</si>
  <si>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</si>
  <si>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</si>
  <si>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</si>
  <si>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</si>
  <si>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</si>
  <si>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</si>
  <si>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</si>
  <si>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</si>
  <si>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</si>
  <si>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</si>
  <si>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</si>
  <si>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</si>
  <si>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</si>
  <si>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</si>
  <si>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</si>
  <si>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</si>
  <si>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</si>
  <si>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</si>
  <si>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</si>
  <si>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</si>
  <si>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</si>
  <si>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</si>
  <si>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</si>
  <si>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</si>
  <si>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</si>
  <si>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</si>
  <si>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</si>
  <si>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</si>
  <si>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</si>
  <si>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</si>
  <si>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</si>
  <si>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</si>
  <si>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</si>
  <si>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</si>
  <si>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</si>
  <si>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</si>
  <si>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</si>
  <si>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</si>
  <si>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</si>
  <si>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</si>
  <si>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</si>
  <si>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</si>
  <si>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</si>
  <si>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</si>
  <si>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</si>
  <si>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</si>
  <si>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</si>
  <si>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</si>
  <si>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</si>
  <si>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</si>
  <si>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</si>
  <si>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</si>
  <si>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</si>
  <si>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</si>
  <si>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</si>
  <si>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</si>
  <si>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</si>
  <si>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</si>
  <si>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</si>
  <si>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</si>
  <si>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</si>
  <si>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</si>
  <si>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</si>
  <si>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</si>
  <si>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</si>
  <si>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</si>
  <si>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</si>
  <si>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</si>
  <si>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</si>
  <si>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</si>
  <si>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</si>
  <si>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</si>
  <si>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</si>
  <si>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</si>
  <si>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</si>
  <si>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</si>
  <si>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</si>
  <si>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</si>
  <si>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</si>
  <si>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</si>
  <si>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</si>
  <si>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</si>
  <si>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</si>
  <si>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</si>
  <si>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</si>
  <si>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</si>
  <si>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</si>
  <si>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</si>
  <si>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</si>
  <si>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</si>
  <si>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</si>
  <si>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</si>
  <si>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</si>
  <si>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</si>
  <si>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</si>
  <si>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</si>
  <si>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</si>
  <si>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</si>
  <si>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</si>
  <si>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</si>
  <si>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</si>
  <si>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</si>
  <si>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</si>
  <si>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</si>
  <si>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</si>
  <si>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</si>
  <si>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</si>
  <si>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</si>
  <si>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</si>
  <si>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</si>
  <si>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</si>
  <si>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</si>
  <si>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</si>
  <si>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</si>
  <si>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</si>
  <si>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</si>
  <si>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</si>
  <si>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</si>
  <si>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</si>
  <si>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</si>
  <si>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</si>
  <si>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</si>
  <si>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</si>
  <si>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</si>
  <si>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</si>
  <si>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</si>
  <si>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</si>
  <si>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</si>
  <si>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</si>
  <si>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</si>
  <si>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</si>
  <si>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</si>
  <si>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</si>
  <si>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</si>
  <si>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</si>
  <si>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</si>
  <si>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</si>
  <si>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</si>
  <si>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</si>
  <si>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</si>
  <si>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</si>
  <si>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</si>
  <si>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</si>
  <si>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</si>
  <si>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</si>
  <si>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</si>
  <si>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</si>
  <si>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</si>
  <si>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</si>
  <si>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</si>
  <si>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</si>
  <si>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</si>
  <si>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</si>
  <si>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</si>
  <si>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</si>
  <si>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</si>
  <si>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</si>
  <si>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</si>
  <si>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</si>
  <si>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</si>
  <si>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</si>
  <si>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</si>
  <si>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</si>
  <si>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</si>
  <si>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</si>
  <si>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</si>
  <si>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</si>
  <si>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</si>
  <si>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</si>
  <si>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</si>
  <si>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</si>
  <si>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</si>
  <si>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</si>
  <si>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</si>
  <si>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</si>
  <si>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</si>
  <si>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</si>
  <si>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</si>
  <si>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</si>
  <si>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</si>
  <si>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</si>
  <si>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</si>
  <si>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</si>
  <si>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</si>
  <si>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</si>
  <si>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</si>
  <si>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</si>
  <si>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</si>
  <si>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</si>
  <si>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</si>
  <si>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</si>
  <si>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</si>
  <si>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</si>
  <si>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</si>
  <si>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</si>
  <si>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</si>
  <si>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</si>
  <si>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</si>
  <si>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</si>
  <si>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</si>
  <si>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</si>
  <si>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</si>
  <si>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</si>
  <si>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</si>
  <si>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</si>
  <si>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</si>
  <si>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</si>
  <si>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</si>
  <si>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</si>
  <si>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</si>
  <si>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</si>
  <si>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</si>
  <si>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</si>
  <si>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</si>
  <si>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</si>
  <si>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</si>
  <si>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</si>
  <si>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</si>
  <si>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</si>
  <si>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</si>
  <si>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</si>
  <si>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</si>
  <si>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</si>
  <si>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</si>
  <si>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</si>
  <si>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</si>
  <si>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</si>
  <si>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</si>
  <si>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</si>
  <si>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</si>
  <si>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</si>
  <si>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</si>
  <si>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</si>
  <si>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</si>
  <si>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</si>
  <si>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</si>
  <si>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</si>
  <si>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</si>
  <si>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</si>
  <si>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</si>
  <si>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</si>
  <si>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</si>
  <si>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</si>
  <si>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</si>
  <si>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</si>
  <si>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</si>
  <si>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</si>
  <si>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</si>
  <si>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</si>
  <si>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</si>
  <si>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</si>
  <si>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</si>
  <si>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</si>
  <si>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</si>
  <si>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</si>
  <si>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</si>
  <si>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</si>
  <si>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</si>
  <si>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</si>
  <si>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</si>
  <si>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</si>
  <si>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</si>
  <si>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</si>
  <si>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</si>
  <si>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</si>
  <si>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</si>
  <si>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</si>
  <si>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</si>
  <si>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</si>
  <si>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</si>
  <si>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</si>
  <si>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</si>
  <si>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</si>
  <si>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</si>
  <si>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</si>
  <si>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</si>
  <si>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</si>
  <si>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</si>
  <si>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</si>
  <si>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</si>
  <si>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</si>
  <si>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</si>
  <si>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</si>
  <si>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</si>
  <si>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</si>
  <si>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</si>
  <si>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</si>
  <si>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</si>
  <si>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</si>
  <si>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</si>
  <si>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</si>
  <si>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</si>
  <si>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</si>
  <si>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</si>
  <si>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</si>
  <si>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</si>
  <si>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</si>
  <si>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</si>
  <si>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</si>
  <si>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</si>
  <si>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</si>
  <si>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</si>
  <si>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</si>
  <si>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</si>
  <si>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</si>
  <si>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</si>
  <si>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</si>
  <si>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</si>
  <si>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</si>
  <si>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</si>
  <si>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</si>
  <si>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</si>
  <si>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</si>
  <si>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</si>
  <si>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</si>
  <si>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</si>
  <si>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</si>
  <si>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</si>
  <si>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</si>
  <si>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</si>
  <si>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</si>
  <si>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</si>
  <si>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</si>
  <si>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</si>
  <si>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</si>
  <si>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</si>
  <si>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</si>
  <si>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</si>
  <si>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</si>
  <si>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</si>
  <si>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</si>
  <si>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</si>
  <si>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</si>
  <si>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</si>
  <si>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</si>
  <si>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</si>
  <si>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</si>
  <si>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</si>
  <si>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</si>
  <si>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</si>
  <si>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</si>
  <si>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</si>
  <si>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</si>
  <si>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</si>
  <si>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</si>
  <si>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</si>
  <si>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</si>
  <si>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</si>
  <si>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</si>
  <si>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</si>
  <si>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</si>
  <si>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</si>
  <si>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</si>
  <si>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</si>
  <si>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</si>
  <si>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</si>
  <si>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</si>
  <si>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</si>
  <si>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</si>
  <si>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</si>
  <si>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</si>
  <si>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</si>
  <si>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</si>
  <si>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</si>
  <si>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</si>
  <si>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</si>
  <si>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</si>
  <si>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</si>
  <si>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</si>
  <si>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</si>
  <si>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</si>
  <si>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</si>
  <si>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</si>
  <si>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</si>
  <si>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</si>
  <si>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</si>
  <si>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</si>
  <si>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</si>
  <si>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</si>
  <si>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</si>
  <si>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</si>
  <si>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</si>
  <si>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</si>
  <si>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</si>
  <si>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</si>
  <si>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</si>
  <si>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</si>
  <si>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</si>
  <si>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</si>
  <si>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</si>
  <si>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</si>
  <si>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</si>
  <si>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</si>
  <si>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</si>
  <si>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</si>
  <si>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</si>
  <si>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</si>
  <si>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</si>
  <si>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</si>
  <si>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</si>
  <si>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</si>
  <si>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</si>
  <si>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</si>
  <si>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</si>
  <si>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</si>
  <si>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</si>
  <si>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</si>
  <si>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</si>
  <si>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</si>
  <si>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</si>
  <si>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</si>
  <si>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</si>
  <si>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</si>
  <si>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</si>
  <si>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</si>
  <si>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</si>
  <si>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</si>
  <si>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</si>
  <si>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</si>
  <si>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</si>
  <si>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</si>
  <si>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</si>
  <si>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</si>
  <si>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</si>
  <si>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</si>
  <si>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</si>
  <si>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</si>
  <si>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</si>
  <si>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</si>
  <si>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</si>
  <si>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</si>
  <si>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</si>
  <si>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</si>
  <si>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</si>
  <si>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</si>
  <si>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</si>
  <si>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</si>
  <si>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</si>
  <si>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</si>
  <si>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</si>
  <si>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</si>
  <si>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</si>
  <si>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</si>
  <si>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</si>
  <si>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</si>
  <si>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</si>
  <si>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</si>
  <si>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</si>
  <si>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</si>
  <si>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</si>
  <si>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</si>
  <si>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</si>
  <si>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</si>
  <si>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</si>
  <si>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</si>
  <si>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</si>
  <si>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</si>
  <si>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</si>
  <si>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</si>
  <si>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</si>
  <si>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</si>
  <si>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</si>
  <si>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</si>
  <si>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</si>
  <si>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</si>
  <si>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</si>
  <si>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</si>
  <si>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</si>
  <si>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</si>
  <si>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</si>
  <si>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</si>
  <si>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</si>
  <si>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</si>
  <si>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</si>
  <si>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</si>
  <si>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</si>
  <si>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</si>
  <si>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</si>
  <si>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</si>
  <si>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</si>
  <si>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</si>
  <si>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</si>
  <si>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</si>
  <si>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</si>
  <si>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</si>
  <si>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</si>
  <si>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</si>
  <si>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</si>
  <si>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</si>
  <si>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</si>
  <si>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</si>
  <si>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</si>
  <si>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</si>
  <si>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</si>
  <si>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</si>
  <si>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</si>
  <si>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</si>
  <si>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</si>
  <si>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</si>
  <si>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</si>
  <si>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</si>
  <si>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</si>
  <si>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</si>
  <si>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</si>
  <si>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</si>
  <si>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</si>
  <si>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</si>
  <si>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</si>
  <si>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</si>
  <si>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</si>
  <si>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</si>
  <si>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</si>
  <si>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</si>
  <si>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</si>
  <si>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</si>
  <si>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</si>
  <si>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</si>
  <si>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</si>
  <si>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</si>
  <si>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</si>
  <si>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</si>
  <si>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</si>
  <si>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</si>
  <si>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</si>
  <si>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</si>
  <si>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</si>
  <si>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</si>
  <si>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</si>
  <si>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</si>
  <si>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</si>
  <si>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</si>
  <si>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</si>
  <si>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</si>
  <si>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</si>
  <si>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</si>
  <si>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</si>
  <si>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</si>
  <si>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</si>
  <si>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</si>
  <si>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</si>
  <si>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</si>
  <si>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</si>
  <si>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</si>
  <si>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</si>
  <si>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</si>
  <si>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</si>
  <si>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</si>
  <si>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</si>
  <si>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</si>
  <si>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</si>
  <si>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</si>
  <si>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</si>
  <si>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</si>
  <si>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</si>
  <si>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</si>
  <si>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</si>
  <si>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</si>
  <si>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</si>
  <si>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</si>
  <si>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</si>
  <si>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</si>
  <si>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</si>
  <si>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</si>
  <si>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</si>
  <si>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</si>
  <si>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</si>
  <si>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</si>
  <si>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</si>
  <si>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</si>
  <si>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</si>
  <si>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</si>
  <si>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</si>
  <si>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</si>
  <si>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</si>
  <si>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</si>
  <si>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</si>
  <si>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</si>
  <si>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</si>
  <si>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</si>
  <si>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</si>
  <si>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</si>
  <si>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</si>
  <si>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</si>
  <si>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</si>
  <si>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</si>
  <si>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</si>
  <si>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</si>
  <si>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</si>
  <si>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</si>
  <si>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</si>
  <si>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</si>
  <si>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</si>
  <si>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</si>
  <si>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</si>
  <si>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</si>
  <si>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</si>
  <si>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</si>
  <si>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</si>
  <si>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</si>
  <si>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</si>
  <si>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</si>
  <si>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</si>
  <si>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</si>
  <si>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</si>
  <si>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</si>
  <si>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</si>
  <si>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</si>
  <si>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</si>
  <si>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</si>
  <si>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</si>
  <si>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</si>
  <si>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</si>
  <si>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</si>
  <si>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</si>
  <si>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</si>
  <si>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</si>
  <si>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</si>
  <si>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</si>
  <si>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</si>
  <si>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</si>
  <si>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</si>
  <si>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</si>
  <si>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</si>
  <si>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</si>
  <si>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</si>
  <si>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</si>
  <si>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</si>
  <si>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</si>
  <si>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</si>
  <si>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</si>
  <si>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</si>
  <si>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</si>
  <si>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</si>
  <si>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</si>
  <si>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</si>
  <si>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</si>
  <si>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</si>
  <si>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</si>
  <si>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</si>
  <si>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</si>
  <si>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</si>
  <si>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</si>
  <si>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</si>
  <si>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</si>
  <si>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</si>
  <si>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</si>
  <si>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</si>
  <si>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</si>
  <si>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</si>
  <si>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</si>
  <si>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</si>
  <si>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</si>
  <si>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</si>
  <si>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</si>
  <si>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</si>
  <si>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</si>
  <si>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</si>
  <si>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</si>
  <si>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</si>
  <si>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</si>
  <si>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</si>
  <si>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</si>
  <si>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</si>
  <si>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</si>
  <si>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</si>
  <si>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</si>
  <si>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</si>
  <si>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</si>
  <si>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</si>
  <si>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</si>
  <si>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</si>
  <si>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</si>
  <si>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</si>
  <si>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</si>
  <si>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</si>
  <si>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</si>
  <si>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</si>
  <si>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</si>
  <si>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</si>
  <si>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</si>
  <si>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</si>
  <si>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</si>
  <si>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</si>
  <si>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</si>
  <si>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</si>
  <si>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</si>
  <si>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</si>
  <si>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</si>
  <si>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</si>
  <si>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</si>
  <si>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</si>
  <si>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</si>
  <si>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</si>
  <si>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</si>
  <si>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</si>
  <si>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</si>
  <si>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</si>
  <si>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</si>
  <si>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</si>
  <si>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</si>
  <si>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</si>
  <si>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</si>
  <si>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</si>
  <si>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</si>
  <si>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</si>
  <si>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</si>
  <si>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</si>
  <si>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</si>
  <si>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</si>
  <si>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</si>
  <si>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</si>
  <si>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</si>
  <si>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</si>
  <si>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</si>
  <si>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</si>
  <si>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</si>
  <si>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</si>
  <si>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</si>
  <si>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</si>
  <si>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</si>
  <si>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</si>
  <si>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</si>
  <si>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</si>
  <si>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</si>
  <si>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</si>
  <si>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</si>
  <si>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</si>
  <si>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</si>
  <si>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</si>
  <si>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</si>
  <si>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</si>
  <si>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</si>
  <si>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</si>
  <si>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</si>
  <si>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</si>
  <si>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</si>
  <si>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</si>
  <si>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</si>
  <si>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</si>
  <si>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</si>
  <si>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</si>
  <si>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</si>
  <si>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</si>
  <si>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</si>
  <si>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</si>
  <si>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</si>
  <si>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</si>
  <si>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</si>
  <si>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</si>
  <si>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</si>
  <si>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</si>
  <si>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</si>
  <si>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</si>
  <si>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</si>
  <si>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</si>
  <si>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</si>
  <si>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</si>
  <si>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</si>
  <si>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</si>
  <si>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</si>
  <si>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</si>
  <si>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</si>
  <si>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</si>
  <si>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</si>
  <si>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</si>
  <si>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</si>
  <si>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</si>
  <si>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</si>
  <si>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</si>
  <si>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</si>
  <si>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</si>
  <si>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</si>
  <si>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</si>
  <si>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</si>
  <si>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</si>
  <si>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</si>
  <si>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</si>
  <si>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</si>
  <si>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</si>
  <si>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</si>
  <si>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</si>
  <si>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</si>
  <si>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</si>
  <si>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</si>
  <si>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</si>
  <si>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</si>
  <si>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</si>
  <si>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</si>
  <si>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</si>
  <si>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</si>
  <si>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</si>
  <si>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</si>
  <si>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</si>
  <si>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</si>
  <si>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</si>
  <si>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</si>
  <si>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</si>
  <si>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</si>
  <si>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</si>
  <si>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</si>
  <si>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</si>
  <si>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</si>
  <si>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</si>
  <si>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</si>
  <si>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</si>
  <si>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</si>
  <si>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</si>
  <si>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</si>
  <si>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</si>
  <si>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</si>
  <si>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</si>
  <si>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</si>
  <si>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</si>
  <si>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</si>
  <si>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</si>
  <si>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</si>
  <si>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</si>
  <si>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</si>
  <si>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</si>
  <si>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</si>
  <si>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</si>
  <si>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</si>
  <si>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</si>
  <si>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</si>
  <si>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</si>
  <si>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</si>
  <si>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</si>
  <si>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</si>
  <si>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</si>
  <si>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</si>
  <si>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</si>
  <si>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</si>
  <si>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</si>
  <si>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</si>
  <si>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</si>
  <si>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</si>
  <si>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</si>
  <si>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</si>
  <si>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</si>
  <si>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</si>
  <si>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</si>
  <si>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</si>
  <si>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</si>
  <si>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</si>
  <si>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</si>
  <si>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</si>
  <si>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</si>
  <si>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</si>
  <si>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</si>
  <si>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</si>
  <si>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</si>
  <si>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</si>
  <si>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</si>
  <si>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</si>
  <si>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</si>
  <si>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</si>
  <si>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</si>
  <si>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</si>
  <si>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</si>
  <si>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</si>
  <si>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</si>
  <si>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</si>
  <si>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</si>
  <si>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</si>
  <si>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</si>
  <si>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</si>
  <si>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</si>
  <si>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</si>
  <si>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</si>
  <si>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</si>
  <si>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</si>
  <si>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</si>
  <si>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</si>
  <si>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</si>
  <si>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</si>
  <si>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</si>
  <si>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</si>
  <si>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</si>
  <si>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</si>
  <si>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</si>
  <si>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</si>
  <si>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</si>
  <si>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</si>
  <si>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</si>
  <si>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</si>
  <si>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</si>
  <si>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</si>
  <si>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</si>
  <si>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</si>
  <si>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</si>
  <si>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</si>
  <si>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</si>
  <si>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</si>
  <si>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</si>
  <si>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</si>
  <si>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</si>
  <si>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</si>
  <si>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</si>
  <si>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</si>
  <si>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</si>
  <si>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</si>
  <si>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</si>
  <si>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</si>
  <si>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</si>
  <si>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</si>
  <si>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</si>
  <si>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</si>
  <si>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</si>
  <si>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</si>
  <si>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</si>
  <si>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</si>
  <si>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</si>
  <si>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</si>
  <si>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</si>
  <si>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</si>
  <si>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</si>
  <si>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</si>
  <si>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</si>
  <si>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</si>
  <si>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</si>
  <si>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</si>
  <si>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</si>
  <si>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</si>
  <si>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</si>
  <si>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</si>
  <si>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</si>
  <si>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</si>
  <si>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</si>
  <si>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</si>
  <si>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</si>
  <si>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</si>
  <si>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</si>
  <si>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</si>
  <si>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</si>
  <si>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</si>
  <si>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</si>
  <si>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</si>
  <si>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</si>
  <si>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</si>
  <si>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</si>
  <si>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</si>
  <si>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</si>
  <si>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</si>
  <si>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</si>
  <si>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</si>
  <si>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</si>
  <si>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</si>
  <si>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</si>
  <si>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</si>
  <si>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</si>
  <si>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</si>
  <si>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</si>
  <si>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</si>
  <si>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</si>
  <si>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</si>
  <si>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</si>
  <si>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</si>
  <si>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</si>
  <si>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</si>
  <si>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</si>
  <si>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</si>
  <si>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</si>
  <si>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</si>
  <si>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</si>
  <si>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</si>
  <si>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</si>
  <si>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</si>
  <si>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</si>
  <si>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</si>
  <si>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</si>
  <si>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</si>
  <si>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</si>
  <si>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</si>
  <si>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</si>
  <si>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</si>
  <si>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</si>
  <si>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</si>
  <si>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</si>
  <si>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</si>
  <si>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</si>
  <si>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</si>
  <si>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</si>
  <si>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</si>
  <si>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</si>
  <si>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</si>
  <si>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</si>
  <si>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</si>
  <si>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</si>
  <si>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</si>
  <si>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</si>
  <si>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</si>
  <si>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</si>
  <si>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</si>
  <si>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</si>
  <si>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</si>
  <si>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</si>
  <si>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</si>
  <si>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</si>
  <si>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</si>
  <si>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</si>
  <si>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</si>
  <si>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</si>
  <si>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</si>
  <si>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</si>
  <si>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</si>
  <si>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</si>
  <si>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</si>
  <si>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</si>
  <si>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</si>
  <si>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</si>
  <si>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</si>
  <si>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</si>
  <si>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</si>
  <si>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</si>
  <si>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</si>
  <si>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</si>
  <si>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</si>
  <si>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</si>
  <si>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</si>
  <si>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</si>
  <si>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</si>
  <si>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</si>
  <si>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</si>
  <si>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</si>
  <si>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</si>
  <si>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</si>
  <si>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</si>
  <si>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</si>
  <si>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</si>
  <si>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</si>
  <si>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</si>
  <si>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</si>
  <si>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</si>
  <si>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</si>
  <si>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</si>
  <si>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</si>
  <si>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</si>
  <si>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</si>
  <si>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</si>
  <si>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</si>
  <si>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</si>
  <si>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</si>
  <si>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</si>
  <si>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</si>
  <si>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</si>
  <si>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</si>
  <si>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</si>
  <si>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</si>
  <si>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</si>
  <si>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</si>
  <si>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</si>
  <si>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</si>
  <si>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</si>
  <si>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</si>
  <si>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</si>
  <si>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</si>
  <si>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</si>
  <si>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</si>
  <si>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</si>
  <si>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</si>
  <si>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</si>
  <si>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</si>
  <si>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</si>
  <si>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</si>
  <si>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</si>
  <si>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</si>
  <si>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</si>
  <si>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</si>
  <si>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</si>
  <si>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</si>
  <si>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</si>
  <si>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</si>
  <si>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</si>
  <si>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</si>
  <si>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</si>
  <si>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</si>
  <si>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</si>
  <si>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</si>
  <si>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</si>
  <si>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</si>
  <si>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</si>
  <si>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</si>
  <si>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</si>
  <si>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</si>
  <si>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</si>
  <si>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</si>
  <si>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</si>
  <si>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</si>
  <si>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</si>
  <si>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</si>
  <si>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</si>
  <si>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</si>
  <si>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</si>
  <si>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</si>
  <si>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</si>
  <si>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</si>
  <si>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</si>
  <si>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</si>
  <si>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</si>
  <si>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</si>
  <si>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</si>
  <si>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</si>
  <si>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</si>
  <si>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</si>
  <si>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</si>
  <si>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</si>
  <si>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</si>
  <si>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</si>
  <si>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</si>
  <si>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</si>
  <si>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</si>
  <si>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</si>
  <si>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</si>
  <si>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</si>
  <si>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</si>
  <si>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</si>
  <si>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</si>
  <si>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</si>
  <si>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</si>
  <si>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</si>
  <si>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</si>
  <si>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</si>
  <si>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</si>
  <si>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</si>
  <si>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</si>
  <si>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</si>
  <si>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</si>
  <si>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</si>
  <si>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</si>
  <si>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</si>
  <si>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</si>
  <si>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</si>
  <si>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</si>
  <si>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</si>
  <si>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</si>
  <si>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</si>
  <si>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</si>
  <si>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</si>
  <si>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</si>
  <si>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</si>
  <si>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</si>
  <si>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</si>
  <si>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</si>
  <si>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</si>
  <si>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</si>
  <si>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</si>
  <si>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</si>
  <si>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</si>
  <si>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</si>
  <si>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</si>
  <si>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</si>
  <si>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</si>
  <si>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</si>
  <si>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</si>
  <si>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</si>
  <si>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</si>
  <si>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</si>
  <si>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</si>
  <si>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</si>
  <si>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</si>
  <si>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</si>
  <si>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</si>
  <si>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</si>
  <si>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</si>
  <si>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</si>
  <si>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</si>
  <si>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</si>
  <si>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</si>
  <si>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</si>
  <si>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</si>
  <si>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</si>
  <si>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</si>
  <si>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</si>
  <si>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</si>
  <si>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</si>
  <si>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</si>
  <si>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</si>
  <si>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</si>
  <si>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</si>
  <si>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</si>
  <si>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</si>
  <si>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</si>
  <si>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</si>
  <si>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</si>
  <si>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</si>
  <si>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</si>
  <si>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</si>
  <si>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</si>
  <si>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</si>
  <si>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</si>
  <si>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</si>
  <si>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</si>
  <si>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</si>
  <si>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</si>
  <si>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</si>
  <si>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</si>
  <si>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</si>
  <si>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</si>
  <si>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</si>
  <si>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</si>
  <si>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</si>
  <si>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</si>
  <si>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</si>
  <si>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</si>
  <si>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</si>
  <si>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</si>
  <si>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</si>
  <si>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</si>
  <si>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</si>
  <si>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</si>
  <si>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</si>
  <si>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</si>
  <si>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</si>
  <si>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</si>
  <si>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</si>
  <si>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</si>
  <si>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</si>
  <si>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</si>
  <si>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</si>
  <si>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</si>
  <si>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</si>
  <si>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</si>
  <si>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</si>
  <si>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</si>
  <si>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</si>
  <si>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</si>
  <si>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</si>
  <si>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</si>
  <si>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</si>
  <si>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</si>
  <si>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</si>
  <si>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</si>
  <si>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</si>
  <si>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</si>
  <si>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</si>
  <si>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</si>
  <si>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</si>
  <si>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</si>
  <si>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</si>
  <si>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</si>
  <si>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</si>
  <si>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</si>
  <si>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</si>
  <si>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</si>
  <si>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</si>
  <si>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</si>
  <si>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</si>
  <si>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</si>
  <si>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</si>
  <si>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</si>
  <si>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</si>
  <si>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</si>
  <si>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</si>
  <si>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</si>
  <si>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</si>
  <si>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</si>
  <si>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</si>
  <si>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</si>
  <si>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</si>
  <si>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</si>
  <si>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</si>
  <si>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</si>
  <si>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</si>
  <si>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</si>
  <si>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</si>
  <si>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</si>
  <si>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</si>
  <si>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</si>
  <si>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</si>
  <si>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</si>
  <si>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</si>
  <si>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</si>
  <si>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</si>
  <si>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</si>
  <si>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</si>
  <si>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</si>
  <si>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</si>
  <si>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</si>
  <si>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</si>
  <si>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</si>
  <si>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</si>
  <si>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</si>
  <si>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</si>
  <si>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</si>
  <si>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</si>
  <si>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</si>
  <si>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</si>
  <si>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</si>
  <si>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</si>
  <si>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</si>
  <si>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</si>
  <si>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</si>
  <si>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</si>
  <si>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</si>
  <si>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</si>
  <si>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</si>
  <si>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</si>
  <si>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</si>
  <si>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</si>
  <si>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</si>
  <si>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</si>
  <si>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</si>
  <si>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</si>
  <si>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</si>
  <si>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</si>
  <si>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</si>
  <si>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</si>
  <si>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</si>
  <si>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</si>
  <si>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</si>
  <si>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</si>
  <si>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</si>
  <si>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</si>
  <si>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</si>
  <si>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</si>
  <si>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</si>
  <si>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</si>
  <si>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</si>
  <si>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</si>
  <si>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</si>
  <si>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</si>
  <si>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</si>
  <si>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</si>
  <si>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</si>
  <si>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</si>
  <si>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</si>
  <si>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</si>
  <si>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</si>
  <si>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</si>
  <si>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</si>
  <si>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</si>
  <si>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</si>
  <si>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</si>
  <si>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</si>
  <si>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</si>
  <si>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</si>
  <si>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</si>
  <si>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</si>
  <si>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</si>
  <si>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</si>
  <si>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</si>
  <si>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</si>
  <si>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</si>
  <si>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</si>
  <si>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</si>
  <si>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</si>
  <si>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</si>
  <si>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</si>
  <si>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</si>
  <si>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</si>
  <si>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</si>
  <si>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</si>
  <si>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</si>
  <si>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</si>
  <si>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</si>
  <si>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</si>
  <si>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</si>
  <si>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</si>
  <si>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</si>
  <si>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</si>
  <si>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</si>
  <si>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</si>
  <si>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</si>
  <si>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</si>
  <si>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</si>
  <si>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</si>
  <si>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</si>
  <si>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</si>
  <si>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</si>
  <si>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</si>
  <si>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</si>
  <si>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</si>
  <si>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</si>
  <si>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</si>
  <si>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</si>
  <si>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</si>
  <si>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</si>
  <si>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</si>
  <si>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</si>
  <si>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</si>
  <si>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</si>
  <si>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</si>
  <si>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</si>
  <si>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</si>
  <si>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</si>
  <si>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</si>
  <si>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</si>
  <si>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</si>
  <si>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</si>
  <si>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</si>
  <si>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</si>
  <si>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</si>
  <si>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</si>
  <si>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</si>
  <si>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</si>
  <si>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</si>
  <si>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</si>
  <si>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</si>
  <si>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</si>
  <si>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</si>
  <si>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</si>
  <si>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</si>
  <si>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</si>
  <si>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</si>
  <si>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</si>
  <si>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</si>
  <si>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</si>
  <si>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</si>
  <si>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</si>
  <si>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</si>
  <si>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</si>
  <si>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</si>
  <si>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</si>
  <si>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</si>
  <si>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</si>
  <si>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</si>
  <si>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</si>
  <si>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</si>
  <si>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</si>
  <si>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</si>
  <si>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</si>
  <si>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</si>
  <si>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</si>
  <si>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</si>
  <si>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</si>
  <si>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</si>
  <si>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</si>
  <si>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</si>
  <si>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</si>
  <si>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</si>
  <si>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</si>
  <si>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</si>
  <si>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</si>
  <si>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</si>
  <si>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</si>
  <si>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</si>
  <si>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</si>
  <si>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</si>
  <si>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</si>
  <si>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</si>
  <si>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</si>
  <si>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</si>
  <si>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</si>
  <si>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</si>
  <si>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</si>
  <si>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</si>
  <si>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</si>
  <si>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</si>
  <si>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</si>
  <si>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</si>
  <si>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</si>
  <si>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</si>
  <si>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</si>
  <si>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</si>
  <si>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</si>
  <si>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</si>
  <si>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</si>
  <si>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</si>
  <si>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</si>
  <si>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</si>
  <si>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</si>
  <si>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</si>
  <si>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</si>
  <si>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</si>
  <si>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</si>
  <si>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</si>
  <si>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</si>
  <si>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</si>
  <si>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</si>
  <si>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</si>
  <si>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</si>
  <si>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</si>
  <si>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</si>
  <si>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</si>
  <si>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</si>
  <si>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</si>
  <si>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</si>
  <si>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</si>
  <si>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</si>
  <si>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</si>
  <si>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</si>
  <si>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</si>
  <si>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</si>
  <si>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</si>
  <si>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</si>
  <si>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</si>
  <si>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</si>
  <si>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</si>
  <si>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</si>
  <si>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</si>
  <si>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</si>
  <si>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</si>
  <si>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</si>
  <si>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</si>
  <si>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</si>
  <si>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</si>
  <si>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</si>
  <si>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</si>
  <si>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</si>
  <si>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</si>
  <si>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</si>
  <si>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</si>
  <si>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</si>
  <si>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</si>
  <si>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</si>
  <si>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</si>
  <si>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</si>
  <si>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</si>
  <si>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</si>
  <si>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</si>
  <si>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</si>
  <si>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</si>
  <si>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</si>
  <si>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</si>
  <si>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</si>
  <si>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</si>
  <si>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</si>
  <si>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</si>
  <si>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</si>
  <si>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</si>
  <si>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</si>
  <si>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</si>
  <si>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</si>
  <si>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</si>
  <si>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</si>
  <si>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</si>
  <si>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</si>
  <si>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</si>
  <si>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</si>
  <si>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</si>
  <si>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</si>
  <si>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</si>
  <si>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</si>
  <si>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</si>
  <si>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</si>
  <si>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</si>
  <si>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</si>
  <si>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</si>
  <si>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</si>
  <si>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</si>
  <si>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</si>
  <si>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</si>
  <si>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</si>
  <si>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</si>
  <si>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</si>
  <si>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</si>
  <si>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</si>
  <si>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</si>
  <si>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</si>
  <si>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</si>
  <si>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</si>
  <si>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</si>
  <si>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</si>
  <si>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</si>
  <si>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</si>
  <si>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</si>
  <si>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</si>
  <si>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</si>
  <si>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</si>
  <si>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</si>
  <si>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</si>
  <si>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</si>
  <si>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</si>
  <si>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</si>
  <si>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</si>
  <si>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</si>
  <si>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</si>
  <si>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</si>
  <si>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</si>
  <si>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</si>
  <si>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</si>
  <si>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</si>
  <si>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</si>
  <si>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</si>
  <si>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</si>
  <si>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</si>
  <si>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</si>
  <si>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</si>
  <si>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</si>
  <si>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</si>
  <si>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</si>
  <si>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</si>
  <si>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</si>
  <si>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</si>
  <si>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</si>
  <si>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</si>
  <si>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</si>
  <si>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</si>
  <si>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</si>
  <si>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</si>
  <si>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</si>
  <si>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</si>
  <si>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</si>
  <si>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</si>
  <si>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</si>
  <si>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</si>
  <si>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</si>
  <si>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</si>
  <si>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</si>
  <si>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</si>
  <si>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</si>
  <si>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</si>
  <si>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</si>
  <si>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</si>
  <si>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</si>
  <si>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</si>
  <si>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</si>
  <si>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</si>
  <si>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</si>
  <si>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</si>
  <si>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</si>
  <si>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</si>
  <si>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</si>
  <si>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</si>
  <si>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</si>
  <si>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</si>
  <si>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</si>
  <si>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</si>
  <si>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</si>
  <si>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</si>
  <si>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</si>
  <si>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</si>
  <si>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</si>
  <si>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</si>
  <si>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</si>
  <si>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</si>
  <si>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</si>
  <si>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</si>
  <si>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</si>
  <si>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</si>
  <si>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</si>
  <si>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</si>
  <si>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</si>
  <si>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</si>
  <si>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</si>
  <si>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</si>
  <si>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</si>
  <si>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</si>
  <si>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</si>
  <si>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</si>
  <si>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</si>
  <si>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</si>
  <si>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</si>
  <si>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</si>
  <si>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</si>
  <si>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</si>
  <si>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</si>
  <si>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</si>
  <si>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</si>
  <si>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</si>
  <si>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</si>
  <si>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</si>
  <si>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</si>
  <si>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</si>
  <si>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</si>
  <si>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</si>
  <si>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</si>
  <si>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</si>
  <si>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</si>
  <si>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</si>
  <si>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</si>
  <si>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</si>
  <si>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</si>
  <si>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</si>
  <si>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</si>
  <si>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</si>
  <si>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</si>
  <si>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</si>
  <si>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</si>
  <si>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</si>
  <si>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</si>
  <si>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</si>
  <si>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</si>
  <si>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</si>
  <si>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</si>
  <si>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</si>
  <si>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</si>
  <si>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</si>
  <si>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</si>
  <si>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</si>
  <si>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</si>
  <si>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</si>
  <si>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</si>
  <si>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</si>
  <si>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</si>
  <si>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</si>
  <si>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</si>
  <si>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</si>
  <si>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</si>
  <si>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</si>
  <si>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</si>
  <si>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</si>
  <si>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</si>
  <si>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</si>
  <si>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</si>
  <si>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</si>
  <si>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</si>
  <si>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</si>
  <si>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</si>
  <si>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</si>
  <si>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</si>
  <si>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</si>
  <si>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</si>
  <si>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</si>
  <si>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</si>
  <si>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</si>
  <si>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</si>
  <si>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</si>
  <si>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</si>
  <si>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</si>
  <si>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</si>
  <si>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</si>
  <si>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</si>
  <si>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</si>
  <si>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</si>
  <si>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</si>
  <si>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</si>
  <si>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</si>
  <si>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</si>
  <si>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</si>
  <si>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</si>
  <si>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</si>
  <si>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</si>
  <si>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</si>
  <si>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</si>
  <si>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</si>
  <si>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</si>
  <si>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</si>
  <si>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</si>
  <si>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</si>
  <si>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</si>
  <si>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</si>
  <si>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</si>
  <si>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</si>
  <si>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</si>
  <si>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</si>
  <si>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</si>
  <si>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</si>
  <si>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</si>
  <si>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</si>
  <si>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</si>
  <si>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</si>
  <si>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</si>
  <si>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</si>
  <si>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</si>
  <si>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</si>
  <si>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</si>
  <si>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</si>
  <si>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</si>
  <si>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</si>
  <si>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</si>
  <si>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</si>
  <si>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</si>
  <si>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</si>
  <si>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</si>
  <si>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</si>
  <si>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</si>
  <si>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</si>
  <si>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</si>
  <si>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</si>
  <si>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</si>
  <si>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</si>
  <si>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</si>
  <si>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</si>
  <si>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</si>
  <si>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</si>
  <si>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</si>
  <si>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</si>
  <si>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</si>
  <si>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</si>
  <si>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</si>
  <si>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</si>
  <si>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</si>
  <si>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</si>
  <si>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</si>
  <si>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</si>
  <si>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</si>
  <si>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</si>
  <si>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</si>
  <si>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</si>
  <si>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</si>
  <si>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</si>
  <si>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</si>
  <si>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</si>
  <si>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</si>
  <si>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</si>
  <si>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</si>
  <si>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</si>
  <si>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</si>
  <si>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</si>
  <si>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</si>
  <si>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</si>
  <si>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</si>
  <si>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</si>
  <si>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</si>
  <si>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</si>
  <si>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</si>
  <si>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</si>
  <si>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</si>
  <si>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</si>
  <si>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</si>
  <si>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</si>
  <si>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</si>
  <si>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</si>
  <si>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</si>
  <si>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</si>
  <si>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</si>
  <si>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</si>
  <si>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</si>
  <si>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</si>
  <si>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</si>
  <si>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</si>
  <si>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</si>
  <si>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</si>
  <si>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</si>
  <si>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</si>
  <si>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</si>
  <si>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</si>
  <si>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</si>
  <si>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</si>
  <si>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</si>
  <si>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</si>
  <si>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</si>
  <si>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</si>
  <si>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</si>
  <si>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</si>
  <si>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</si>
  <si>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</si>
  <si>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</si>
  <si>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</si>
  <si>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</si>
  <si>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</si>
  <si>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</si>
  <si>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</si>
  <si>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</si>
  <si>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</si>
  <si>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</si>
  <si>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</si>
  <si>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</si>
  <si>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</si>
  <si>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</si>
  <si>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</si>
  <si>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</si>
  <si>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</si>
  <si>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</si>
  <si>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</si>
  <si>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</si>
  <si>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</si>
  <si>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</si>
  <si>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</si>
  <si>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</si>
  <si>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</si>
  <si>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</si>
  <si>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</si>
  <si>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</si>
  <si>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</si>
  <si>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</si>
  <si>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</si>
  <si>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</si>
  <si>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</si>
  <si>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</si>
  <si>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</si>
  <si>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</si>
  <si>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</si>
  <si>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</si>
  <si>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</si>
  <si>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</si>
  <si>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</si>
  <si>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</si>
  <si>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</si>
  <si>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</si>
  <si>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</si>
  <si>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</si>
  <si>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</si>
  <si>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</si>
  <si>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</si>
  <si>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</si>
  <si>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</si>
  <si>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</si>
  <si>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</si>
  <si>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</si>
  <si>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</si>
  <si>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</si>
  <si>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</si>
  <si>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</si>
  <si>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</si>
  <si>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</si>
  <si>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</si>
  <si>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</si>
  <si>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</si>
  <si>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</si>
  <si>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</si>
  <si>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</si>
  <si>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</si>
  <si>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</si>
  <si>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</si>
  <si>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</si>
  <si>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</si>
  <si>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</si>
  <si>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</si>
  <si>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</si>
  <si>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</si>
  <si>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</si>
  <si>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</si>
  <si>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</si>
  <si>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</si>
  <si>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</si>
  <si>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</si>
  <si>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</si>
  <si>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</si>
  <si>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</si>
  <si>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</si>
  <si>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</si>
  <si>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</si>
  <si>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</si>
  <si>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</si>
  <si>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</si>
  <si>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</si>
  <si>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</si>
  <si>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</si>
  <si>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</si>
  <si>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</si>
  <si>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</si>
  <si>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</si>
  <si>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</si>
  <si>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</si>
  <si>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</si>
  <si>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</si>
  <si>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</si>
  <si>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</si>
  <si>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</si>
  <si>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</si>
  <si>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</si>
  <si>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</si>
  <si>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</si>
  <si>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</si>
  <si>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</si>
  <si>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</si>
  <si>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</si>
  <si>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</si>
  <si>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</si>
  <si>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</si>
  <si>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</si>
  <si>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</si>
  <si>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</si>
  <si>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</si>
  <si>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</si>
  <si>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</si>
  <si>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</si>
  <si>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</si>
  <si>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</si>
  <si>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</si>
  <si>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</si>
  <si>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</si>
  <si>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</si>
  <si>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</si>
  <si>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</si>
  <si>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</si>
  <si>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</si>
  <si>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</si>
  <si>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</si>
  <si>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</si>
  <si>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</si>
  <si>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</si>
  <si>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</si>
  <si>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</si>
  <si>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</si>
  <si>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</si>
  <si>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</si>
  <si>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</si>
  <si>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</si>
  <si>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</si>
  <si>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</si>
  <si>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</si>
  <si>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</si>
  <si>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</si>
  <si>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</si>
  <si>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</si>
  <si>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</si>
  <si>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</si>
  <si>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</si>
  <si>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</si>
  <si>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</si>
  <si>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</si>
  <si>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</si>
  <si>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</si>
  <si>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</si>
  <si>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</si>
  <si>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</si>
  <si>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</si>
  <si>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</si>
  <si>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</si>
  <si>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</si>
  <si>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</si>
  <si>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</si>
  <si>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</si>
  <si>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</si>
  <si>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</si>
  <si>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</si>
  <si>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</si>
  <si>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</si>
  <si>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</si>
  <si>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</si>
  <si>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</si>
  <si>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</si>
  <si>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</si>
  <si>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</si>
  <si>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</si>
  <si>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</si>
  <si>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</si>
  <si>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</si>
  <si>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</si>
  <si>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</si>
  <si>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</si>
  <si>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</si>
  <si>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</si>
  <si>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</si>
  <si>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</si>
  <si>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</si>
  <si>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</si>
  <si>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</si>
  <si>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</si>
  <si>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</si>
  <si>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</si>
  <si>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</si>
  <si>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</si>
  <si>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</si>
  <si>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</si>
  <si>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</si>
  <si>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</si>
  <si>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</si>
  <si>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</si>
  <si>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</si>
  <si>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</si>
  <si>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</si>
  <si>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</si>
  <si>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</si>
  <si>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</si>
  <si>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</si>
  <si>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</si>
  <si>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</si>
  <si>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</si>
  <si>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</si>
  <si>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</si>
  <si>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</si>
  <si>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</si>
  <si>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</si>
  <si>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</si>
  <si>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</si>
  <si>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</si>
  <si>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</si>
  <si>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</si>
  <si>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</si>
  <si>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</si>
  <si>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</si>
  <si>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</si>
  <si>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</si>
  <si>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</si>
  <si>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</si>
  <si>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</si>
  <si>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</si>
  <si>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</si>
  <si>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</si>
  <si>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</si>
  <si>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</si>
  <si>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</si>
  <si>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</si>
  <si>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</si>
  <si>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</si>
  <si>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</si>
  <si>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</si>
  <si>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</si>
  <si>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</si>
  <si>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</si>
  <si>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</si>
  <si>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</si>
  <si>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</si>
  <si>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</si>
  <si>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</si>
  <si>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</si>
  <si>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</si>
  <si>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</si>
  <si>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</si>
  <si>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</si>
  <si>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</si>
  <si>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</si>
  <si>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</si>
  <si>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</si>
  <si>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</si>
  <si>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</si>
  <si>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</si>
  <si>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</si>
  <si>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</si>
  <si>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</si>
  <si>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</si>
  <si>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</si>
  <si>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</si>
  <si>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</si>
  <si>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</si>
  <si>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</si>
  <si>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</si>
  <si>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</si>
  <si>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</si>
  <si>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</si>
  <si>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</si>
  <si>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</si>
  <si>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</si>
  <si>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</si>
  <si>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</si>
  <si>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</si>
  <si>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</si>
  <si>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</si>
  <si>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</si>
  <si>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</si>
  <si>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</si>
  <si>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</si>
  <si>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</si>
  <si>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</si>
  <si>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</si>
  <si>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</si>
  <si>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</si>
  <si>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</si>
  <si>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</si>
  <si>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</si>
  <si>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</si>
  <si>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</si>
  <si>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</si>
  <si>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</si>
  <si>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</si>
  <si>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</si>
  <si>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</si>
  <si>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</si>
  <si>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</si>
  <si>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</si>
  <si>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</si>
  <si>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</si>
  <si>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</si>
  <si>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</si>
  <si>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</si>
  <si>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</si>
  <si>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</si>
  <si>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</si>
  <si>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</si>
  <si>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</si>
  <si>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</si>
  <si>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</si>
  <si>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</si>
  <si>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</si>
  <si>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</si>
  <si>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</si>
  <si>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</si>
  <si>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</si>
  <si>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</si>
  <si>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</si>
  <si>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</si>
  <si>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</si>
  <si>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</si>
  <si>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</si>
  <si>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</si>
  <si>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</si>
  <si>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</si>
  <si>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</si>
  <si>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</si>
  <si>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</si>
  <si>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</si>
  <si>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</si>
  <si>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</si>
  <si>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</si>
  <si>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</si>
  <si>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</si>
  <si>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</si>
  <si>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</si>
  <si>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</si>
  <si>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</si>
  <si>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</si>
  <si>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</si>
  <si>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</si>
  <si>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</si>
  <si>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</si>
  <si>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</si>
  <si>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</si>
  <si>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</si>
  <si>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</si>
  <si>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</si>
  <si>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</si>
  <si>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</si>
  <si>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</si>
  <si>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</si>
  <si>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</si>
  <si>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</si>
  <si>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</si>
  <si>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</si>
  <si>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</si>
  <si>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</si>
  <si>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</si>
  <si>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</si>
  <si>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</si>
  <si>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</si>
  <si>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</si>
  <si>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</si>
  <si>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</si>
  <si>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</si>
  <si>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</si>
  <si>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</si>
  <si>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</si>
  <si>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</si>
  <si>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</si>
  <si>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</si>
  <si>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</si>
  <si>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</si>
  <si>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</si>
  <si>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</si>
  <si>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</si>
  <si>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</si>
  <si>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</si>
  <si>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</si>
  <si>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</si>
  <si>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</si>
  <si>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</si>
  <si>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</si>
  <si>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</si>
  <si>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</si>
  <si>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</si>
  <si>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</si>
  <si>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</si>
  <si>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</si>
  <si>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</si>
  <si>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</si>
  <si>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</si>
  <si>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</si>
  <si>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</si>
  <si>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</si>
  <si>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</si>
  <si>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</si>
  <si>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</si>
  <si>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</si>
  <si>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</si>
  <si>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</si>
  <si>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</si>
  <si>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</si>
  <si>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</si>
  <si>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</si>
  <si>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</si>
  <si>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</si>
  <si>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</si>
  <si>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</si>
  <si>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</si>
  <si>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</si>
  <si>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</si>
  <si>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</si>
  <si>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</si>
  <si>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</si>
  <si>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</si>
  <si>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</si>
  <si>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</si>
  <si>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</si>
  <si>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</si>
  <si>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</si>
  <si>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</si>
  <si>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</si>
  <si>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</si>
  <si>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</si>
  <si>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</si>
  <si>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</si>
  <si>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</si>
  <si>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</si>
  <si>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</si>
  <si>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</si>
  <si>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</si>
  <si>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</si>
  <si>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</si>
  <si>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</si>
  <si>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</si>
  <si>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</si>
  <si>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</si>
  <si>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</si>
  <si>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</si>
  <si>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</si>
  <si>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</si>
  <si>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</si>
  <si>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</si>
  <si>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</si>
  <si>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</si>
  <si>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</si>
  <si>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</si>
  <si>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</si>
  <si>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</si>
  <si>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</si>
  <si>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</si>
  <si>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</si>
  <si>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</si>
  <si>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</si>
  <si>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</si>
  <si>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</si>
  <si>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</si>
  <si>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</si>
  <si>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</si>
  <si>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</si>
  <si>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</si>
  <si>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</si>
  <si>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</si>
  <si>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</si>
  <si>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</si>
  <si>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</si>
  <si>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</si>
  <si>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</si>
  <si>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</si>
  <si>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</si>
  <si>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</si>
  <si>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</si>
  <si>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</si>
  <si>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</si>
  <si>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</si>
  <si>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</si>
  <si>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</si>
  <si>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</si>
  <si>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</si>
  <si>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</si>
  <si>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</si>
  <si>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</si>
  <si>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</si>
  <si>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</si>
  <si>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</si>
  <si>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</si>
  <si>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</si>
  <si>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</si>
  <si>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</si>
  <si>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</si>
  <si>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</si>
  <si>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</si>
  <si>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</si>
  <si>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</si>
  <si>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</si>
  <si>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</si>
  <si>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</si>
  <si>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</si>
  <si>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</si>
  <si>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</si>
  <si>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</si>
  <si>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</si>
  <si>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</si>
  <si>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</si>
  <si>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</si>
  <si>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</si>
  <si>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</si>
  <si>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</si>
  <si>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</si>
  <si>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</si>
  <si>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</si>
  <si>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</si>
  <si>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</si>
  <si>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</si>
  <si>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</si>
  <si>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</si>
  <si>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</si>
  <si>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</si>
  <si>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</si>
  <si>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</si>
  <si>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</si>
  <si>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</si>
  <si>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</si>
  <si>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</si>
  <si>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</si>
  <si>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</si>
  <si>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</si>
  <si>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</si>
  <si>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</si>
  <si>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</si>
  <si>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</si>
  <si>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</si>
  <si>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</si>
  <si>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</si>
  <si>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</si>
  <si>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</si>
  <si>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</si>
  <si>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</si>
  <si>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</si>
  <si>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</si>
  <si>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</si>
  <si>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</si>
  <si>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</si>
  <si>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</si>
  <si>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</si>
  <si>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</si>
  <si>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</si>
  <si>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</si>
  <si>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</si>
  <si>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</si>
  <si>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</si>
  <si>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</si>
  <si>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</si>
  <si>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</si>
  <si>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</si>
  <si>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</si>
  <si>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</si>
  <si>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</si>
  <si>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</si>
  <si>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</si>
  <si>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</si>
  <si>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</si>
  <si>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</si>
  <si>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</si>
  <si>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</si>
  <si>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</si>
  <si>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</si>
  <si>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</si>
  <si>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</si>
  <si>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</si>
  <si>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</si>
  <si>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</si>
  <si>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</si>
  <si>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</si>
  <si>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</si>
  <si>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</si>
  <si>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</si>
  <si>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</si>
  <si>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</si>
  <si>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</si>
  <si>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</si>
  <si>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</si>
  <si>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</si>
  <si>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</si>
  <si>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</si>
  <si>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</si>
  <si>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</si>
  <si>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</si>
  <si>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</si>
  <si>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</si>
  <si>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</si>
  <si>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</si>
  <si>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</si>
  <si>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</si>
  <si>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</si>
  <si>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</si>
  <si>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</si>
  <si>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</si>
  <si>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</si>
  <si>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</si>
  <si>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</si>
  <si>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</si>
  <si>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</si>
  <si>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</si>
  <si>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</si>
  <si>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</si>
  <si>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</si>
  <si>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</si>
  <si>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</si>
  <si>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</si>
  <si>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</si>
  <si>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</si>
  <si>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</si>
  <si>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</si>
  <si>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</si>
  <si>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</si>
  <si>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</si>
  <si>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</si>
  <si>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</si>
  <si>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</si>
  <si>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</si>
  <si>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</si>
  <si>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</si>
  <si>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</si>
  <si>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</si>
  <si>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</si>
  <si>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</si>
  <si>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</si>
  <si>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</si>
  <si>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</si>
  <si>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</si>
  <si>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</si>
  <si>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</si>
  <si>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</si>
  <si>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</si>
  <si>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</si>
  <si>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</si>
  <si>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</si>
  <si>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</si>
  <si>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</si>
  <si>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</si>
  <si>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</si>
  <si>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</si>
  <si>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</si>
  <si>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</si>
  <si>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</si>
  <si>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</si>
  <si>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</si>
  <si>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</si>
  <si>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</si>
  <si>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</si>
  <si>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</si>
  <si>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</si>
  <si>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</si>
  <si>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</si>
  <si>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</si>
  <si>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</si>
  <si>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</si>
  <si>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</si>
  <si>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</si>
  <si>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</si>
  <si>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</si>
  <si>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</si>
  <si>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</si>
  <si>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</si>
  <si>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</si>
  <si>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</si>
  <si>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</si>
  <si>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</si>
  <si>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</si>
  <si>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</si>
  <si>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</si>
  <si>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</si>
  <si>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</si>
  <si>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</si>
  <si>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</si>
  <si>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</si>
  <si>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</si>
  <si>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</si>
  <si>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</si>
  <si>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</si>
  <si>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</si>
  <si>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</si>
  <si>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</si>
  <si>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</si>
  <si>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</si>
  <si>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</si>
  <si>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</si>
  <si>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</si>
  <si>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</si>
  <si>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</si>
  <si>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</si>
  <si>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</si>
  <si>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</si>
  <si>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</si>
  <si>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</si>
  <si>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</si>
  <si>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</si>
  <si>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</si>
  <si>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</si>
  <si>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</si>
  <si>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</si>
  <si>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</si>
  <si>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</si>
  <si>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</si>
  <si>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</si>
  <si>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</si>
  <si>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</si>
  <si>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</si>
  <si>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</si>
  <si>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</si>
  <si>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</si>
  <si>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</si>
  <si>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</si>
  <si>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</si>
  <si>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</si>
  <si>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</si>
  <si>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</si>
  <si>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</si>
  <si>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</si>
  <si>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</si>
  <si>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</si>
  <si>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</si>
  <si>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</si>
  <si>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</si>
  <si>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</si>
  <si>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</si>
  <si>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</si>
  <si>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</si>
  <si>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</si>
  <si>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</si>
  <si>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</si>
  <si>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</si>
  <si>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</si>
  <si>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</si>
  <si>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</si>
  <si>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</si>
  <si>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</si>
  <si>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</si>
  <si>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</si>
  <si>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</si>
  <si>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</si>
  <si>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</si>
  <si>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</si>
  <si>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</si>
  <si>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</si>
  <si>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</si>
  <si>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</si>
  <si>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</si>
  <si>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</si>
  <si>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</si>
  <si>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</si>
  <si>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</si>
  <si>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</si>
  <si>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</si>
  <si>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</si>
  <si>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</si>
  <si>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</si>
  <si>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</si>
  <si>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</si>
  <si>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</si>
  <si>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</si>
  <si>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</si>
  <si>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</si>
  <si>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</si>
  <si>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</si>
  <si>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</si>
  <si>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</si>
  <si>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</si>
  <si>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</si>
  <si>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</si>
  <si>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</si>
  <si>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</si>
  <si>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</si>
  <si>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</si>
  <si>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</si>
  <si>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</si>
  <si>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</si>
  <si>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</si>
  <si>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</si>
  <si>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</si>
  <si>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</si>
  <si>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</si>
  <si>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</si>
  <si>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</si>
  <si>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</si>
  <si>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</si>
  <si>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</si>
  <si>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</si>
  <si>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</si>
  <si>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</si>
  <si>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</si>
  <si>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</si>
  <si>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</si>
  <si>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</si>
  <si>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</si>
  <si>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</si>
  <si>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</si>
  <si>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</si>
  <si>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</si>
  <si>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</si>
  <si>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</si>
  <si>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</si>
  <si>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</si>
  <si>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</si>
  <si>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</si>
  <si>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</si>
  <si>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</si>
  <si>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</si>
  <si>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</si>
  <si>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</si>
  <si>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</si>
  <si>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</si>
  <si>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</si>
  <si>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</si>
  <si>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</si>
  <si>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</si>
  <si>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</si>
  <si>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</si>
  <si>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</si>
  <si>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</si>
  <si>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</si>
  <si>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</si>
  <si>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</si>
  <si>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</si>
  <si>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</si>
  <si>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</si>
  <si>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</si>
  <si>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</si>
  <si>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</si>
  <si>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</si>
  <si>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</si>
  <si>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</si>
  <si>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</si>
  <si>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</si>
  <si>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</si>
  <si>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</si>
  <si>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</si>
  <si>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</si>
  <si>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</si>
  <si>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</si>
  <si>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</si>
  <si>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</si>
  <si>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</si>
  <si>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</si>
  <si>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</si>
  <si>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</si>
  <si>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</si>
  <si>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</si>
  <si>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</si>
  <si>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</si>
  <si>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</si>
  <si>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</si>
  <si>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</si>
  <si>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</si>
  <si>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</si>
  <si>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</si>
  <si>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</si>
  <si>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</si>
  <si>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</si>
  <si>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</si>
  <si>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</si>
  <si>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</si>
  <si>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</si>
  <si>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</si>
  <si>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</si>
  <si>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</si>
  <si>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</si>
  <si>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</si>
  <si>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</si>
  <si>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</si>
  <si>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</si>
  <si>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</si>
  <si>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</si>
  <si>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</si>
  <si>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</si>
  <si>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</si>
  <si>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</si>
  <si>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</si>
  <si>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</si>
  <si>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</si>
  <si>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</si>
  <si>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</si>
  <si>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</si>
  <si>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</si>
  <si>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</si>
  <si>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</si>
  <si>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</si>
  <si>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</si>
  <si>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</si>
  <si>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</si>
  <si>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</si>
  <si>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</si>
  <si>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</si>
  <si>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</si>
  <si>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</si>
  <si>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</si>
  <si>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</si>
  <si>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</si>
  <si>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</si>
  <si>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</si>
  <si>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</si>
  <si>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</si>
  <si>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</si>
  <si>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</si>
  <si>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</si>
  <si>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</si>
  <si>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</si>
  <si>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</si>
  <si>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</si>
  <si>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</si>
  <si>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</si>
  <si>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</si>
  <si>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</si>
  <si>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</si>
  <si>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</si>
  <si>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</si>
  <si>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</si>
  <si>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</si>
  <si>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</si>
  <si>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</si>
  <si>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</si>
  <si>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</si>
  <si>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</si>
  <si>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</si>
  <si>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</si>
  <si>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</si>
  <si>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</si>
  <si>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</si>
  <si>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</si>
  <si>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</si>
  <si>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</si>
  <si>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</si>
  <si>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</si>
  <si>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</si>
  <si>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</si>
  <si>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</si>
  <si>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</si>
  <si>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</si>
  <si>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</si>
  <si>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</si>
  <si>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</si>
  <si>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</si>
  <si>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</si>
  <si>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</si>
  <si>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</si>
  <si>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</si>
  <si>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</si>
  <si>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</si>
  <si>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</si>
  <si>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</si>
  <si>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</si>
  <si>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</si>
  <si>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</si>
  <si>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</si>
  <si>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</si>
  <si>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</si>
  <si>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</si>
  <si>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</si>
  <si>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</si>
  <si>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</si>
  <si>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</si>
  <si>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</si>
  <si>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</si>
  <si>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</si>
  <si>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</si>
  <si>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</si>
  <si>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</si>
  <si>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</si>
  <si>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</si>
  <si>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</si>
  <si>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</si>
  <si>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</si>
  <si>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</si>
  <si>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</si>
  <si>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</si>
  <si>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</si>
  <si>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</si>
  <si>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</si>
  <si>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</si>
  <si>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</si>
  <si>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</si>
  <si>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</si>
  <si>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</si>
  <si>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</si>
  <si>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</si>
  <si>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</si>
  <si>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</si>
  <si>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</si>
  <si>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</si>
  <si>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</si>
  <si>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</si>
  <si>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</si>
  <si>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</si>
  <si>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</si>
  <si>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</si>
  <si>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</si>
  <si>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</si>
  <si>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</si>
  <si>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</si>
  <si>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</si>
  <si>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</si>
  <si>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</si>
  <si>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</si>
  <si>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</si>
  <si>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</si>
  <si>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</si>
  <si>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</si>
  <si>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</si>
  <si>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</si>
  <si>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</si>
  <si>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</si>
  <si>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</si>
  <si>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</si>
  <si>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</si>
  <si>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</si>
  <si>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</si>
  <si>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</si>
  <si>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</si>
  <si>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</si>
  <si>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</si>
  <si>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</si>
  <si>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</si>
  <si>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</si>
  <si>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</si>
  <si>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</si>
  <si>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</si>
  <si>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</si>
  <si>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</si>
  <si>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</si>
  <si>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</si>
  <si>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</si>
  <si>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</si>
  <si>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</si>
  <si>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</si>
  <si>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</si>
  <si>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</si>
  <si>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</si>
  <si>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</si>
  <si>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</si>
  <si>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</si>
  <si>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</si>
  <si>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</si>
  <si>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</si>
  <si>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</si>
  <si>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</si>
  <si>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</si>
  <si>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</si>
  <si>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</si>
  <si>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</si>
  <si>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</si>
  <si>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</si>
  <si>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</si>
  <si>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</si>
  <si>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</si>
  <si>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</si>
  <si>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</si>
  <si>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</si>
  <si>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</si>
  <si>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</si>
  <si>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</si>
  <si>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</si>
  <si>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</si>
  <si>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</si>
  <si>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</si>
  <si>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</si>
  <si>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</si>
  <si>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</si>
  <si>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</si>
  <si>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</si>
  <si>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</si>
  <si>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</si>
  <si>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</si>
  <si>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</si>
  <si>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</si>
  <si>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</si>
  <si>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</si>
  <si>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</si>
  <si>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</si>
  <si>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</si>
  <si>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</si>
  <si>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</si>
  <si>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</si>
  <si>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</si>
  <si>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</si>
  <si>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</si>
  <si>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</si>
  <si>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</si>
  <si>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</si>
  <si>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</si>
  <si>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</si>
  <si>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</si>
  <si>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</si>
  <si>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</si>
  <si>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</si>
  <si>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</si>
  <si>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</si>
  <si>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</si>
  <si>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</si>
  <si>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</si>
  <si>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</si>
  <si>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</si>
  <si>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</si>
  <si>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</si>
  <si>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</si>
  <si>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</si>
  <si>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</si>
  <si>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</si>
  <si>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</si>
  <si>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</si>
  <si>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</si>
  <si>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</si>
  <si>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</si>
  <si>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</si>
  <si>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</si>
  <si>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</si>
  <si>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</si>
  <si>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</si>
  <si>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</si>
  <si>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</si>
  <si>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</si>
  <si>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</si>
  <si>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</si>
  <si>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</si>
  <si>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</si>
  <si>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</si>
  <si>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</si>
  <si>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</si>
  <si>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</si>
  <si>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</si>
  <si>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</si>
  <si>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</si>
  <si>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</si>
  <si>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</si>
  <si>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</si>
  <si>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</si>
  <si>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</si>
  <si>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</si>
  <si>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</si>
  <si>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</si>
  <si>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</si>
  <si>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</si>
  <si>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</si>
  <si>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</si>
  <si>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</si>
  <si>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</si>
  <si>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</si>
  <si>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</si>
  <si>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</si>
  <si>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</si>
  <si>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</si>
  <si>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</si>
  <si>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</si>
  <si>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</si>
  <si>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</si>
  <si>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</si>
  <si>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</si>
  <si>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</si>
  <si>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</si>
  <si>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</si>
  <si>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</si>
  <si>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</si>
  <si>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</si>
  <si>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</si>
  <si>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</si>
  <si>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</si>
  <si>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</si>
  <si>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</si>
  <si>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</si>
  <si>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</si>
  <si>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</si>
  <si>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</si>
  <si>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</si>
  <si>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</si>
  <si>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</si>
  <si>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</si>
  <si>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</si>
  <si>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</si>
  <si>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</si>
  <si>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</si>
  <si>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</si>
  <si>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</si>
  <si>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</si>
  <si>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</si>
  <si>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</si>
  <si>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</si>
  <si>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</si>
  <si>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</si>
  <si>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</si>
  <si>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</si>
  <si>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</si>
  <si>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</si>
  <si>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</si>
  <si>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</si>
  <si>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</si>
  <si>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</si>
  <si>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</si>
  <si>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</si>
  <si>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</si>
  <si>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</si>
  <si>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</si>
  <si>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</si>
  <si>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</si>
  <si>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</si>
  <si>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</si>
  <si>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</si>
  <si>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</si>
  <si>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</si>
  <si>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</si>
  <si>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</si>
  <si>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</si>
  <si>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</si>
  <si>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</si>
  <si>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</si>
  <si>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</si>
  <si>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</si>
  <si>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</si>
  <si>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</si>
  <si>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</si>
  <si>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</si>
  <si>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</si>
  <si>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</si>
  <si>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</si>
  <si>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</si>
  <si>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</si>
  <si>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</si>
  <si>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</si>
  <si>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</si>
  <si>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</si>
  <si>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</si>
  <si>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</si>
  <si>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</si>
  <si>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</si>
  <si>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</si>
  <si>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</si>
  <si>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</si>
  <si>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</si>
  <si>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</si>
  <si>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</si>
  <si>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</si>
  <si>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</si>
  <si>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</si>
  <si>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</si>
  <si>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</si>
  <si>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</si>
  <si>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</si>
  <si>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</si>
  <si>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</si>
  <si>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</si>
  <si>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</si>
  <si>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</si>
  <si>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</si>
  <si>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</si>
  <si>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</si>
  <si>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</si>
  <si>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</si>
  <si>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</si>
  <si>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</si>
  <si>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</si>
  <si>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</si>
  <si>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</si>
  <si>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</si>
  <si>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</si>
  <si>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</si>
  <si>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</si>
  <si>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</si>
  <si>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</si>
  <si>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</si>
  <si>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</si>
  <si>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</si>
  <si>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</si>
  <si>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</si>
  <si>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</si>
  <si>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</si>
  <si>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</si>
  <si>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</si>
  <si>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</si>
  <si>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</si>
  <si>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</si>
  <si>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</si>
  <si>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</si>
  <si>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</si>
  <si>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</si>
  <si>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</si>
  <si>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</si>
  <si>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</si>
  <si>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</si>
  <si>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</si>
  <si>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</si>
  <si>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</si>
  <si>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</si>
  <si>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</si>
  <si>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</si>
  <si>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</si>
  <si>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</si>
  <si>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</si>
  <si>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</si>
  <si>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</si>
  <si>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</si>
  <si>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</si>
  <si>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</si>
  <si>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</si>
  <si>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</si>
  <si>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</si>
  <si>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</si>
  <si>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</si>
  <si>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</si>
  <si>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</si>
  <si>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</si>
  <si>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</si>
  <si>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</si>
  <si>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</si>
  <si>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</si>
  <si>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</si>
  <si>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</si>
  <si>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</si>
  <si>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</si>
  <si>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</si>
  <si>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</si>
  <si>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</si>
  <si>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</si>
  <si>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</si>
  <si>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</si>
  <si>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</si>
  <si>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</si>
  <si>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</si>
  <si>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</si>
  <si>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</si>
  <si>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</si>
  <si>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</si>
  <si>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</si>
  <si>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</si>
  <si>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</si>
  <si>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</si>
  <si>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</si>
  <si>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</si>
  <si>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</si>
  <si>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</si>
  <si>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</si>
  <si>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</si>
  <si>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</si>
  <si>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</si>
  <si>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</si>
  <si>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</si>
  <si>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</si>
  <si>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</si>
  <si>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</si>
  <si>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</si>
  <si>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</si>
  <si>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</si>
  <si>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</si>
  <si>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</si>
  <si>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</si>
  <si>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</si>
  <si>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</si>
  <si>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</si>
  <si>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</si>
  <si>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</si>
  <si>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</si>
  <si>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</si>
  <si>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</si>
  <si>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</si>
  <si>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</si>
  <si>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</si>
  <si>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</si>
  <si>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</si>
  <si>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</si>
  <si>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</si>
  <si>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</si>
  <si>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</si>
  <si>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</si>
  <si>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</si>
  <si>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</si>
  <si>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</si>
  <si>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</si>
  <si>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</si>
  <si>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</si>
  <si>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</si>
  <si>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</si>
  <si>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</si>
  <si>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</si>
  <si>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</si>
  <si>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</si>
  <si>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</si>
  <si>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</si>
  <si>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</si>
  <si>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</si>
  <si>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</si>
  <si>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</si>
  <si>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</si>
  <si>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</si>
  <si>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</si>
  <si>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</si>
  <si>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</si>
  <si>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</si>
  <si>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</si>
  <si>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</si>
  <si>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</si>
  <si>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</si>
  <si>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</si>
  <si>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</si>
  <si>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</si>
  <si>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</si>
  <si>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</si>
  <si>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</si>
  <si>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</si>
  <si>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</si>
  <si>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</si>
  <si>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</si>
  <si>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</si>
  <si>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</si>
  <si>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</si>
  <si>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</si>
  <si>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</si>
  <si>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</si>
  <si>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</si>
  <si>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</si>
  <si>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</si>
  <si>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</si>
  <si>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</si>
  <si>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</si>
  <si>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</si>
  <si>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</si>
  <si>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</si>
  <si>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</si>
  <si>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</si>
  <si>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</si>
  <si>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</si>
  <si>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</si>
  <si>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</si>
  <si>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</si>
  <si>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</si>
  <si>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</si>
  <si>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</si>
  <si>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</si>
  <si>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</si>
  <si>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</si>
  <si>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</si>
  <si>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</si>
  <si>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</si>
  <si>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</si>
  <si>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</si>
  <si>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</si>
  <si>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</si>
  <si>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</si>
  <si>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</si>
  <si>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</si>
  <si>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</si>
  <si>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</si>
  <si>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</si>
  <si>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</si>
  <si>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</si>
  <si>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</si>
  <si>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</si>
  <si>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</si>
  <si>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</si>
  <si>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</si>
  <si>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</si>
  <si>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</si>
  <si>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</si>
  <si>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</si>
  <si>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</si>
  <si>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</si>
  <si>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</si>
  <si>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</si>
  <si>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</si>
  <si>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</si>
  <si>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</si>
  <si>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</si>
  <si>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</si>
  <si>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</si>
  <si>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</si>
  <si>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</si>
  <si>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</si>
  <si>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</si>
  <si>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</si>
  <si>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</si>
  <si>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</si>
  <si>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</si>
  <si>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</si>
  <si>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</si>
  <si>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</si>
  <si>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</si>
  <si>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</si>
  <si>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</si>
  <si>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</si>
  <si>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</si>
  <si>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</si>
  <si>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</si>
  <si>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</si>
  <si>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</si>
  <si>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</si>
  <si>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</si>
  <si>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</si>
  <si>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</si>
  <si>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</si>
  <si>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</si>
  <si>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</si>
  <si>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</si>
  <si>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</si>
  <si>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</si>
  <si>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</si>
  <si>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</si>
  <si>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</si>
  <si>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</si>
  <si>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</si>
  <si>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</si>
  <si>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</si>
  <si>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</si>
  <si>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</si>
  <si>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</si>
  <si>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</si>
  <si>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</si>
  <si>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</si>
  <si>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</si>
  <si>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</si>
  <si>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</si>
  <si>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</si>
  <si>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</si>
  <si>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</si>
  <si>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</si>
  <si>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</si>
  <si>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</si>
  <si>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</si>
  <si>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</si>
  <si>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</si>
  <si>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</si>
  <si>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</si>
  <si>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</si>
  <si>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</si>
  <si>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</si>
  <si>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</si>
  <si>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</si>
  <si>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</si>
  <si>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</si>
  <si>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</si>
  <si>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</si>
  <si>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</si>
  <si>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</si>
  <si>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</si>
  <si>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</si>
  <si>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</si>
  <si>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</si>
  <si>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</si>
  <si>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</si>
  <si>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</si>
  <si>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</si>
  <si>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</si>
  <si>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</si>
  <si>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</si>
  <si>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</si>
  <si>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</si>
  <si>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</si>
  <si>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</si>
  <si>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</si>
  <si>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</si>
  <si>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</si>
  <si>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</si>
  <si>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</si>
  <si>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</si>
  <si>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</si>
  <si>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</si>
  <si>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</si>
  <si>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</si>
  <si>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</si>
  <si>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</si>
  <si>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</si>
  <si>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</si>
  <si>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</si>
  <si>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</si>
  <si>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</si>
  <si>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</si>
  <si>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</si>
  <si>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</si>
  <si>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</si>
  <si>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</si>
  <si>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</si>
  <si>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</si>
  <si>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</si>
  <si>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</si>
  <si>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</si>
  <si>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</si>
  <si>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</si>
  <si>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</si>
  <si>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</si>
  <si>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</si>
  <si>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</si>
  <si>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</si>
  <si>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</si>
  <si>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</si>
  <si>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</si>
  <si>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</si>
  <si>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</si>
  <si>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</si>
  <si>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</si>
  <si>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</si>
  <si>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</si>
  <si>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</si>
  <si>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</si>
  <si>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</si>
  <si>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</si>
  <si>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</si>
  <si>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</si>
  <si>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</si>
  <si>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</si>
  <si>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</si>
  <si>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</si>
  <si>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</si>
  <si>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</si>
  <si>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</si>
  <si>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</si>
  <si>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</si>
  <si>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</si>
  <si>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</si>
  <si>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</si>
  <si>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</si>
  <si>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</si>
  <si>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</si>
  <si>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</si>
  <si>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</si>
  <si>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</si>
  <si>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</si>
  <si>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</si>
  <si>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</si>
  <si>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</si>
  <si>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</si>
  <si>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</si>
  <si>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</si>
  <si>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</si>
  <si>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</si>
  <si>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</si>
  <si>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</si>
  <si>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</si>
  <si>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</si>
  <si>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</si>
  <si>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</si>
  <si>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</si>
  <si>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</si>
  <si>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</si>
  <si>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</si>
  <si>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</si>
  <si>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</si>
  <si>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</si>
  <si>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</si>
  <si>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</si>
  <si>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</si>
  <si>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</si>
  <si>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</si>
  <si>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</si>
  <si>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</si>
  <si>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</si>
  <si>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</si>
  <si>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</si>
  <si>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</si>
  <si>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</si>
  <si>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</si>
  <si>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</si>
  <si>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</si>
  <si>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</si>
  <si>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</si>
  <si>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</si>
  <si>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</si>
  <si>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</si>
  <si>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</si>
  <si>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</si>
  <si>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</si>
  <si>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</si>
  <si>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</si>
  <si>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</si>
  <si>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</si>
  <si>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</si>
  <si>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</si>
  <si>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</si>
  <si>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</si>
  <si>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</si>
  <si>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</si>
  <si>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</si>
  <si>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</si>
  <si>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</si>
  <si>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</si>
  <si>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</si>
  <si>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</si>
  <si>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</si>
  <si>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</si>
  <si>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</si>
  <si>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</si>
  <si>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</si>
  <si>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</si>
  <si>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</si>
  <si>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</si>
  <si>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</si>
  <si>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</si>
  <si>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</si>
  <si>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</si>
  <si>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</si>
  <si>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</si>
  <si>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</si>
  <si>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</si>
  <si>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</si>
  <si>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</si>
  <si>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</si>
  <si>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</si>
  <si>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</si>
  <si>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</si>
  <si>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</si>
  <si>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</si>
  <si>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</si>
  <si>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</si>
  <si>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</si>
  <si>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</si>
  <si>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</si>
  <si>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</si>
  <si>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</si>
  <si>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</si>
  <si>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</si>
  <si>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</si>
  <si>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</si>
  <si>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</si>
  <si>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</si>
  <si>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</si>
  <si>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</si>
  <si>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</si>
  <si>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</si>
  <si>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</si>
  <si>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</si>
  <si>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</si>
  <si>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</si>
  <si>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</si>
  <si>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</si>
  <si>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</si>
  <si>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</si>
  <si>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</si>
  <si>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</si>
  <si>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</si>
  <si>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</si>
  <si>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</si>
  <si>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</si>
  <si>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</si>
  <si>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</si>
  <si>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</si>
  <si>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</si>
  <si>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</si>
  <si>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</si>
  <si>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</si>
  <si>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</si>
  <si>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</si>
  <si>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</si>
  <si>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</si>
  <si>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</si>
  <si>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</si>
  <si>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</si>
  <si>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</si>
  <si>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</si>
  <si>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</si>
  <si>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</si>
  <si>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</si>
  <si>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</si>
  <si>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</si>
  <si>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</si>
  <si>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</si>
  <si>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</si>
  <si>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</si>
  <si>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</si>
  <si>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</si>
  <si>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</si>
  <si>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</si>
  <si>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</si>
  <si>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</si>
  <si>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</si>
  <si>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</si>
  <si>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</si>
  <si>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</si>
  <si>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</si>
  <si>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</si>
  <si>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</si>
  <si>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</si>
  <si>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</si>
  <si>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</si>
  <si>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</si>
  <si>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</si>
  <si>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</si>
  <si>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</si>
  <si>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</si>
  <si>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</si>
  <si>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</si>
  <si>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</si>
  <si>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</si>
  <si>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</si>
  <si>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</si>
  <si>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</si>
  <si>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</si>
  <si>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</si>
  <si>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</si>
  <si>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</si>
  <si>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</si>
  <si>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</si>
  <si>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</si>
  <si>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</si>
  <si>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</si>
  <si>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</si>
  <si>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</si>
  <si>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</si>
  <si>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</si>
  <si>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</si>
  <si>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</si>
  <si>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</si>
  <si>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</si>
  <si>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</si>
  <si>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</si>
  <si>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</si>
  <si>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</si>
  <si>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</si>
  <si>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</si>
  <si>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</si>
  <si>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</si>
  <si>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</si>
  <si>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</si>
  <si>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</si>
  <si>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</si>
  <si>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</si>
  <si>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</si>
  <si>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</si>
  <si>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</si>
  <si>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</si>
  <si>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</si>
  <si>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</si>
  <si>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</si>
  <si>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</si>
  <si>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</si>
  <si>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</si>
  <si>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</si>
  <si>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</si>
  <si>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</si>
  <si>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</si>
  <si>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</si>
  <si>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</si>
  <si>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</si>
  <si>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</si>
  <si>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</si>
  <si>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</si>
  <si>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</si>
  <si>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</si>
  <si>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</si>
  <si>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</si>
  <si>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</si>
  <si>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</si>
  <si>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</si>
  <si>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</si>
  <si>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</si>
  <si>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</si>
  <si>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</si>
  <si>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</si>
  <si>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</si>
  <si>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</si>
  <si>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</si>
  <si>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</si>
  <si>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</si>
  <si>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</si>
  <si>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</si>
  <si>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</si>
  <si>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</si>
  <si>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</si>
  <si>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</si>
  <si>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</si>
  <si>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</si>
  <si>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</si>
  <si>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</si>
  <si>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</si>
  <si>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</si>
  <si>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</si>
  <si>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</si>
  <si>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</si>
  <si>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</si>
  <si>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</si>
  <si>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</si>
  <si>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</si>
  <si>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</si>
  <si>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</si>
  <si>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</si>
  <si>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</si>
  <si>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</si>
  <si>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</si>
  <si>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</si>
  <si>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</si>
  <si>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</si>
  <si>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</si>
  <si>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</si>
  <si>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</si>
  <si>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</si>
  <si>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</si>
  <si>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</si>
  <si>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</si>
  <si>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</si>
  <si>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</si>
  <si>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</si>
  <si>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</si>
  <si>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</si>
  <si>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</si>
  <si>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</si>
  <si>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</si>
  <si>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</si>
  <si>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</si>
  <si>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</si>
  <si>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</si>
  <si>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</si>
  <si>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</si>
  <si>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</si>
  <si>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</si>
  <si>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</si>
  <si>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</si>
  <si>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</si>
  <si>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</si>
  <si>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</si>
  <si>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</si>
  <si>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</si>
  <si>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</si>
  <si>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</si>
  <si>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</si>
  <si>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</si>
  <si>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</si>
  <si>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</si>
  <si>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</si>
  <si>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</si>
  <si>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</si>
  <si>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</si>
  <si>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</si>
  <si>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</si>
  <si>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</si>
  <si>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</si>
  <si>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</si>
  <si>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</si>
  <si>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</si>
  <si>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</si>
  <si>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</si>
  <si>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</si>
  <si>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</si>
  <si>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</si>
  <si>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</si>
  <si>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</si>
  <si>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</si>
  <si>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</si>
  <si>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</si>
  <si>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</si>
  <si>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</si>
  <si>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</si>
  <si>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</si>
  <si>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</si>
  <si>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</si>
  <si>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</si>
  <si>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</si>
  <si>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</si>
  <si>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</si>
  <si>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</si>
  <si>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</si>
  <si>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</si>
  <si>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</si>
  <si>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</si>
  <si>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</si>
  <si>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</si>
  <si>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</si>
  <si>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</si>
  <si>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</si>
  <si>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</si>
  <si>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</si>
  <si>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</si>
  <si>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</si>
  <si>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</si>
  <si>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</si>
  <si>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</si>
  <si>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</si>
  <si>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</si>
  <si>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</si>
  <si>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</si>
  <si>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</si>
  <si>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</si>
  <si>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</si>
  <si>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</si>
  <si>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</si>
  <si>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</si>
  <si>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</si>
  <si>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</si>
  <si>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</si>
  <si>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</si>
  <si>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</si>
  <si>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</si>
  <si>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</si>
  <si>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</si>
  <si>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</si>
  <si>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</si>
  <si>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</si>
  <si>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</si>
  <si>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</si>
  <si>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</si>
  <si>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</si>
  <si>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</si>
  <si>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</si>
  <si>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</si>
  <si>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</si>
  <si>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</si>
  <si>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</si>
  <si>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</si>
  <si>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</si>
  <si>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</si>
  <si>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</si>
  <si>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</si>
  <si>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</si>
  <si>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</si>
  <si>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</si>
  <si>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</si>
  <si>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</si>
  <si>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</si>
  <si>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</si>
  <si>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</si>
  <si>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</si>
  <si>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</si>
  <si>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</si>
  <si>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</si>
  <si>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</si>
  <si>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</si>
  <si>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</si>
  <si>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</si>
  <si>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</si>
  <si>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</si>
  <si>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</si>
  <si>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</si>
  <si>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</si>
  <si>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</si>
  <si>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</si>
  <si>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</si>
  <si>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</si>
  <si>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</si>
  <si>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</si>
  <si>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</si>
  <si>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</si>
  <si>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</si>
  <si>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</si>
  <si>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</si>
  <si>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</si>
  <si>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</si>
  <si>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</si>
  <si>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</si>
  <si>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</si>
  <si>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</si>
  <si>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</si>
  <si>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</si>
  <si>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</si>
  <si>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</si>
  <si>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</si>
  <si>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</si>
  <si>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</si>
  <si>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</si>
  <si>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</si>
  <si>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</si>
  <si>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</si>
  <si>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</si>
  <si>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</si>
  <si>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</si>
  <si>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</si>
  <si>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</si>
  <si>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</si>
  <si>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</si>
  <si>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</si>
  <si>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</si>
  <si>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</si>
  <si>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</si>
  <si>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</si>
  <si>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</si>
  <si>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</si>
  <si>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</si>
  <si>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</si>
  <si>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</si>
  <si>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</si>
  <si>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</si>
  <si>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</si>
  <si>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</si>
  <si>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</si>
  <si>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</si>
  <si>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</si>
  <si>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</si>
  <si>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</si>
  <si>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</si>
  <si>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</si>
  <si>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</si>
  <si>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</si>
  <si>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</si>
  <si>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</si>
  <si>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</si>
  <si>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</si>
  <si>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</si>
  <si>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</si>
  <si>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</si>
  <si>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</si>
  <si>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</si>
  <si>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</si>
  <si>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</si>
  <si>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</si>
  <si>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</si>
  <si>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</si>
  <si>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</si>
  <si>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</si>
  <si>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</si>
  <si>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</si>
  <si>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</si>
  <si>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</si>
  <si>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</si>
  <si>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</si>
  <si>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</si>
  <si>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</si>
  <si>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</si>
  <si>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</si>
  <si>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</si>
  <si>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</si>
  <si>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</si>
  <si>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</si>
  <si>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</si>
  <si>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</si>
  <si>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</si>
  <si>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</si>
  <si>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</si>
  <si>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</si>
  <si>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</si>
  <si>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</si>
  <si>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</si>
  <si>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</si>
  <si>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</si>
  <si>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</si>
  <si>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</si>
  <si>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</si>
  <si>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</si>
  <si>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</si>
  <si>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</si>
  <si>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</si>
  <si>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</si>
  <si>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</si>
  <si>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</si>
  <si>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</si>
  <si>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</si>
  <si>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</si>
  <si>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</si>
  <si>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</si>
  <si>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</si>
  <si>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</si>
  <si>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</si>
  <si>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</si>
  <si>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</si>
  <si>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</si>
  <si>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</si>
  <si>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</si>
  <si>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</si>
  <si>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</si>
  <si>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</si>
  <si>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</si>
  <si>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</si>
  <si>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</si>
  <si>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</si>
  <si>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</si>
  <si>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</si>
  <si>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</si>
  <si>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</si>
  <si>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</si>
  <si>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</si>
  <si>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</si>
  <si>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</si>
  <si>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</si>
  <si>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</si>
  <si>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</si>
  <si>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</si>
  <si>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</si>
  <si>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</si>
  <si>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</si>
  <si>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</si>
  <si>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</si>
  <si>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</si>
  <si>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</si>
  <si>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</si>
  <si>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</si>
  <si>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</si>
  <si>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</si>
  <si>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</si>
  <si>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</si>
  <si>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</si>
  <si>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</si>
  <si>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</si>
  <si>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</si>
  <si>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</si>
  <si>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</si>
  <si>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</si>
  <si>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</si>
  <si>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</si>
  <si>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</si>
  <si>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</si>
  <si>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</si>
  <si>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</si>
  <si>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</si>
  <si>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</si>
  <si>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</si>
  <si>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</si>
  <si>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</si>
  <si>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</si>
  <si>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</si>
  <si>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</si>
  <si>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</si>
  <si>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</si>
  <si>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</si>
  <si>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</si>
  <si>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</si>
  <si>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</si>
  <si>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</si>
  <si>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</si>
  <si>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</si>
  <si>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</si>
  <si>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</si>
  <si>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</si>
  <si>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</si>
  <si>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</si>
  <si>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</si>
  <si>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</si>
  <si>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</si>
  <si>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</si>
  <si>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</si>
  <si>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</si>
  <si>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</si>
  <si>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</si>
  <si>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</si>
  <si>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</si>
  <si>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</si>
  <si>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</si>
  <si>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</si>
  <si>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</si>
  <si>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</si>
  <si>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</si>
  <si>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</si>
  <si>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</si>
  <si>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</si>
  <si>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</si>
  <si>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</si>
  <si>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</si>
  <si>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</si>
  <si>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</si>
  <si>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</si>
  <si>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</si>
  <si>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</si>
  <si>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</si>
  <si>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</si>
  <si>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</si>
  <si>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</si>
  <si>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</si>
  <si>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</si>
  <si>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</si>
  <si>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</si>
  <si>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</si>
  <si>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</si>
  <si>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</si>
  <si>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</si>
  <si>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</si>
  <si>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</si>
  <si>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</si>
  <si>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</si>
  <si>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</si>
  <si>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</si>
  <si>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</si>
  <si>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</si>
  <si>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</si>
  <si>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</si>
  <si>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</si>
  <si>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</si>
  <si>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</si>
  <si>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</si>
  <si>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</si>
  <si>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</si>
  <si>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</si>
  <si>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</si>
  <si>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</si>
  <si>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</si>
  <si>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</si>
  <si>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</si>
  <si>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</si>
  <si>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</si>
  <si>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</si>
  <si>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</si>
  <si>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</si>
  <si>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</si>
  <si>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</si>
  <si>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</si>
  <si>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</si>
  <si>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</si>
  <si>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</si>
  <si>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</si>
  <si>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</si>
  <si>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</si>
  <si>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</si>
  <si>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</si>
  <si>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</si>
  <si>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</si>
  <si>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</si>
  <si>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</si>
  <si>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</si>
  <si>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</si>
  <si>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</si>
  <si>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</si>
  <si>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</si>
  <si>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</si>
  <si>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</si>
  <si>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</si>
  <si>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</si>
  <si>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</si>
  <si>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</si>
  <si>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</si>
  <si>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</si>
  <si>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</si>
  <si>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</si>
  <si>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</si>
  <si>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</si>
  <si>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</si>
  <si>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</si>
  <si>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</si>
  <si>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</si>
  <si>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</si>
  <si>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</si>
  <si>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</si>
  <si>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</si>
  <si>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</si>
  <si>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</si>
  <si>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</si>
  <si>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</si>
  <si>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</si>
  <si>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</si>
  <si>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</si>
  <si>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</si>
  <si>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</si>
  <si>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</si>
  <si>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</si>
  <si>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</si>
  <si>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</si>
  <si>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</si>
  <si>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</si>
  <si>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</si>
  <si>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</si>
  <si>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</si>
  <si>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</si>
  <si>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</si>
  <si>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</si>
  <si>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</si>
  <si>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</si>
  <si>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</si>
  <si>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</si>
  <si>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</si>
  <si>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</si>
  <si>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</si>
  <si>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</si>
  <si>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</si>
  <si>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</si>
  <si>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</si>
  <si>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</si>
  <si>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</si>
  <si>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</si>
  <si>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</si>
  <si>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</si>
  <si>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</si>
  <si>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</si>
  <si>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</si>
  <si>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</si>
  <si>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</si>
  <si>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</si>
  <si>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</si>
  <si>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</si>
  <si>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</si>
  <si>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</si>
  <si>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</si>
  <si>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</si>
  <si>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</si>
  <si>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</si>
  <si>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</si>
  <si>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</si>
  <si>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</si>
  <si>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</si>
  <si>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</si>
  <si>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</si>
  <si>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</si>
  <si>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</si>
  <si>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</si>
  <si>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</si>
  <si>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</si>
  <si>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</si>
  <si>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</si>
  <si>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</si>
  <si>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</si>
  <si>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</si>
  <si>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</si>
  <si>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</si>
  <si>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</si>
  <si>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</si>
  <si>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</si>
  <si>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</si>
  <si>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</si>
  <si>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</si>
  <si>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</si>
  <si>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</si>
  <si>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</si>
  <si>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</si>
  <si>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</si>
  <si>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</si>
  <si>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</si>
  <si>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</si>
  <si>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</si>
  <si>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</si>
  <si>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</si>
  <si>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</si>
  <si>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</si>
  <si>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</si>
  <si>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</si>
  <si>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</si>
  <si>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</si>
  <si>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</si>
  <si>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</si>
  <si>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</si>
  <si>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</si>
  <si>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</si>
  <si>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</si>
  <si>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</si>
  <si>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</si>
  <si>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</si>
  <si>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</si>
  <si>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</si>
  <si>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</si>
  <si>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</si>
  <si>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</si>
  <si>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</si>
  <si>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</si>
  <si>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</si>
  <si>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</si>
  <si>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</si>
  <si>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</si>
  <si>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</si>
  <si>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</si>
  <si>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</si>
  <si>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</si>
  <si>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</si>
  <si>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</si>
  <si>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</si>
  <si>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</si>
  <si>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</si>
  <si>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</si>
  <si>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</si>
  <si>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</si>
  <si>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</si>
  <si>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</si>
  <si>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</si>
  <si>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</si>
  <si>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</si>
  <si>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</si>
  <si>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</si>
  <si>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</si>
  <si>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</si>
  <si>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</si>
  <si>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</si>
  <si>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</si>
  <si>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</si>
  <si>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</si>
  <si>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</si>
  <si>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</si>
  <si>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</si>
  <si>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</si>
  <si>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</si>
  <si>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</si>
  <si>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</si>
  <si>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</si>
  <si>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</si>
  <si>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</si>
  <si>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</si>
  <si>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</si>
  <si>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</si>
  <si>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</si>
  <si>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</si>
  <si>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</si>
  <si>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</si>
  <si>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</si>
  <si>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</si>
  <si>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</si>
  <si>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</si>
  <si>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</si>
  <si>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</si>
  <si>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</si>
  <si>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</si>
  <si>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</si>
  <si>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</si>
  <si>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</si>
  <si>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</si>
  <si>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</si>
  <si>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</si>
  <si>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</si>
  <si>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</si>
  <si>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</si>
  <si>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</si>
  <si>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</si>
  <si>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</si>
  <si>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</si>
  <si>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</si>
  <si>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</si>
  <si>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</si>
  <si>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</si>
  <si>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</si>
  <si>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</si>
  <si>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</si>
  <si>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</si>
  <si>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</si>
  <si>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</si>
  <si>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</si>
  <si>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</si>
  <si>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</si>
  <si>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</si>
  <si>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</si>
  <si>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</si>
  <si>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</si>
  <si>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</si>
  <si>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</si>
  <si>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</si>
  <si>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</si>
  <si>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</si>
  <si>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</si>
  <si>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</si>
  <si>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</si>
  <si>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</si>
  <si>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</si>
  <si>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</si>
  <si>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</si>
  <si>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</si>
  <si>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</si>
  <si>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</si>
  <si>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</si>
  <si>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</si>
  <si>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</si>
  <si>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</si>
  <si>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</si>
  <si>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</si>
  <si>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</si>
  <si>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</si>
  <si>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</si>
  <si>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</si>
  <si>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</si>
  <si>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</si>
  <si>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</si>
  <si>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</si>
  <si>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</si>
  <si>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</si>
  <si>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</si>
  <si>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</si>
  <si>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</si>
  <si>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</si>
  <si>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</si>
  <si>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</si>
  <si>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</si>
  <si>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</si>
  <si>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</si>
  <si>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</si>
  <si>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</si>
  <si>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</si>
  <si>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</si>
  <si>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</si>
  <si>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</si>
  <si>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</si>
  <si>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</si>
  <si>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</si>
  <si>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</si>
  <si>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</si>
  <si>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</si>
  <si>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</si>
  <si>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</si>
  <si>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</si>
  <si>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</si>
  <si>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</si>
  <si>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</si>
  <si>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</si>
  <si>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</si>
  <si>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</si>
  <si>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</si>
  <si>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</si>
  <si>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</si>
  <si>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</si>
  <si>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</si>
  <si>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</si>
  <si>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</si>
  <si>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</si>
  <si>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</si>
  <si>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</si>
  <si>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</si>
  <si>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</si>
  <si>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</si>
  <si>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</si>
  <si>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</si>
  <si>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</si>
  <si>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</si>
  <si>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</si>
  <si>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</si>
  <si>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</si>
  <si>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</si>
  <si>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</si>
  <si>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</si>
  <si>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</si>
  <si>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</si>
  <si>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</si>
  <si>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</si>
  <si>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</si>
  <si>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</si>
  <si>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</si>
  <si>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</si>
  <si>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</si>
  <si>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</si>
  <si>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</si>
  <si>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</si>
  <si>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</si>
  <si>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</si>
  <si>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</si>
  <si>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</si>
  <si>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</si>
  <si>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</si>
  <si>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</si>
  <si>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</si>
  <si>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</si>
  <si>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</si>
  <si>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</si>
  <si>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</si>
  <si>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</si>
  <si>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</si>
  <si>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</si>
  <si>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</si>
  <si>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</si>
  <si>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</si>
  <si>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</si>
  <si>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</si>
  <si>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</si>
  <si>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</si>
  <si>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</si>
  <si>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</si>
  <si>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</si>
  <si>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</si>
  <si>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</si>
  <si>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</si>
  <si>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</si>
  <si>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</si>
  <si>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</si>
  <si>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</si>
  <si>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</si>
  <si>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</si>
  <si>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</si>
  <si>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</si>
  <si>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</si>
  <si>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</si>
  <si>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</si>
  <si>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</si>
  <si>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</si>
  <si>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</si>
  <si>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</si>
  <si>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</si>
  <si>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</si>
  <si>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</si>
  <si>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</si>
  <si>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</si>
  <si>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</si>
  <si>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</si>
  <si>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</si>
  <si>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</si>
  <si>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</si>
  <si>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</si>
  <si>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</si>
  <si>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</si>
  <si>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</si>
  <si>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</si>
  <si>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</si>
  <si>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</si>
  <si>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</si>
  <si>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</si>
  <si>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</si>
  <si>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</si>
  <si>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</si>
  <si>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</si>
  <si>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</si>
  <si>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</si>
  <si>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</si>
  <si>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</si>
  <si>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</si>
  <si>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</si>
  <si>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</si>
  <si>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</si>
  <si>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</si>
  <si>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</si>
  <si>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</si>
  <si>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</si>
  <si>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</si>
  <si>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</si>
  <si>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</si>
  <si>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</si>
  <si>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</si>
  <si>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</si>
  <si>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</si>
  <si>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</si>
  <si>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</si>
  <si>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</si>
  <si>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</si>
  <si>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</si>
  <si>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</si>
  <si>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</si>
  <si>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</si>
  <si>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</si>
  <si>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</si>
  <si>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</si>
  <si>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</si>
  <si>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</si>
  <si>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</si>
  <si>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</si>
  <si>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</si>
  <si>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</si>
  <si>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</si>
  <si>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</si>
  <si>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</si>
  <si>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</si>
  <si>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</si>
  <si>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</si>
  <si>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</si>
  <si>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</si>
  <si>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</si>
  <si>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</si>
  <si>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</si>
  <si>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</si>
  <si>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</si>
  <si>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</si>
  <si>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</si>
  <si>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</si>
  <si>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</si>
  <si>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</si>
  <si>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</si>
  <si>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</si>
  <si>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</si>
  <si>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</si>
  <si>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</si>
  <si>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</si>
  <si>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</si>
  <si>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</si>
  <si>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</si>
  <si>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</si>
  <si>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</si>
  <si>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</si>
  <si>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</si>
  <si>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</si>
  <si>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</si>
  <si>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</si>
  <si>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</si>
  <si>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</si>
  <si>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</si>
  <si>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</si>
  <si>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</si>
  <si>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</si>
  <si>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</si>
  <si>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</si>
  <si>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</si>
  <si>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</si>
  <si>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</si>
  <si>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</si>
  <si>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</si>
  <si>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</si>
  <si>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</si>
  <si>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</si>
  <si>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</si>
  <si>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</si>
  <si>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</si>
  <si>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</si>
  <si>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</si>
  <si>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</si>
  <si>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</si>
  <si>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</si>
  <si>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</si>
  <si>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</si>
  <si>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</si>
  <si>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</si>
  <si>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</si>
  <si>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</si>
  <si>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</si>
  <si>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</si>
  <si>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</si>
  <si>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</si>
  <si>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</si>
  <si>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</si>
  <si>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</si>
  <si>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</si>
  <si>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</si>
  <si>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</si>
  <si>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</si>
  <si>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</si>
  <si>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</si>
  <si>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</si>
  <si>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</si>
  <si>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</si>
  <si>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</si>
  <si>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</si>
  <si>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</si>
  <si>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</si>
  <si>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</si>
  <si>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</si>
  <si>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</si>
  <si>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</si>
  <si>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</si>
  <si>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</si>
  <si>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</si>
  <si>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</si>
  <si>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</si>
  <si>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</si>
  <si>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</si>
  <si>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</si>
  <si>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</si>
  <si>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</si>
  <si>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</si>
  <si>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</si>
  <si>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</si>
  <si>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</si>
  <si>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</si>
  <si>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</si>
  <si>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</si>
  <si>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</si>
  <si>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</si>
  <si>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</si>
  <si>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</si>
  <si>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</si>
  <si>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</si>
  <si>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</si>
  <si>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</si>
  <si>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</si>
  <si>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</si>
  <si>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</si>
  <si>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</si>
  <si>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</si>
  <si>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</si>
  <si>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</si>
  <si>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</si>
  <si>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</si>
  <si>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</si>
  <si>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</si>
  <si>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</si>
  <si>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</si>
  <si>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</si>
  <si>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</si>
  <si>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</si>
  <si>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</si>
  <si>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</si>
  <si>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</si>
  <si>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</si>
  <si>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</si>
  <si>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</si>
  <si>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</si>
  <si>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</si>
  <si>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</si>
  <si>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</si>
  <si>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</si>
  <si>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</si>
  <si>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</si>
  <si>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</si>
  <si>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</si>
  <si>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</si>
  <si>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</si>
  <si>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</si>
  <si>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</si>
  <si>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</si>
  <si>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</si>
  <si>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</si>
  <si>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</si>
  <si>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</si>
  <si>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</si>
  <si>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</si>
  <si>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</si>
  <si>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</si>
  <si>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</si>
  <si>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</si>
  <si>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</si>
  <si>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</si>
  <si>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</si>
  <si>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</si>
  <si>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</si>
  <si>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</si>
  <si>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</si>
  <si>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</si>
  <si>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</si>
  <si>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</si>
  <si>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</si>
  <si>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</si>
  <si>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</si>
  <si>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</si>
  <si>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</si>
  <si>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</si>
  <si>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</si>
  <si>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</si>
  <si>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</si>
  <si>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</si>
  <si>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</si>
  <si>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</si>
  <si>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</si>
  <si>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</si>
  <si>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</si>
  <si>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</si>
  <si>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</si>
  <si>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</si>
  <si>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</si>
  <si>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</si>
  <si>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</si>
  <si>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</si>
  <si>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</si>
  <si>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</si>
  <si>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</si>
  <si>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</si>
  <si>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</si>
  <si>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</si>
  <si>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</si>
  <si>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</si>
  <si>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</si>
  <si>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</si>
  <si>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</si>
  <si>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</si>
  <si>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</si>
  <si>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</si>
  <si>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</si>
  <si>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</si>
  <si>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</si>
  <si>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</si>
  <si>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</si>
  <si>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</si>
  <si>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</si>
  <si>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</si>
  <si>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</si>
  <si>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</si>
  <si>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</si>
  <si>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</si>
  <si>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</si>
  <si>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</si>
  <si>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</si>
  <si>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</si>
  <si>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</si>
  <si>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</si>
  <si>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</si>
  <si>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</si>
  <si>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</si>
  <si>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</si>
  <si>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</si>
  <si>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</si>
  <si>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</si>
  <si>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</si>
  <si>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</si>
  <si>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</si>
  <si>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</si>
  <si>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</si>
  <si>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</si>
  <si>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</si>
  <si>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</si>
  <si>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</si>
  <si>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</si>
  <si>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</si>
  <si>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</si>
  <si>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</si>
  <si>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</si>
  <si>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</si>
  <si>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</si>
  <si>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</si>
  <si>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</si>
  <si>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</si>
  <si>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</si>
  <si>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</si>
  <si>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</si>
  <si>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</si>
  <si>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</si>
  <si>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</si>
  <si>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</si>
  <si>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</si>
  <si>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</si>
  <si>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</si>
  <si>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</si>
  <si>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</si>
  <si>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</si>
  <si>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</si>
  <si>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</si>
  <si>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</si>
  <si>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</si>
  <si>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</si>
  <si>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</si>
  <si>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</si>
  <si>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</si>
  <si>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</si>
  <si>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</si>
  <si>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</si>
  <si>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</si>
  <si>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</si>
  <si>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</si>
  <si>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</si>
  <si>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</si>
  <si>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</si>
  <si>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</si>
  <si>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</si>
  <si>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</si>
  <si>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</si>
  <si>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</si>
  <si>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</si>
  <si>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</si>
  <si>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</si>
  <si>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</si>
  <si>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</si>
  <si>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</si>
  <si>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</si>
  <si>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</si>
  <si>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</si>
  <si>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</si>
  <si>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</si>
  <si>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</si>
  <si>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</si>
  <si>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</si>
  <si>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</si>
  <si>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</si>
  <si>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</si>
  <si>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</si>
  <si>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</si>
  <si>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</si>
  <si>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</si>
  <si>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</si>
  <si>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</si>
  <si>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</si>
  <si>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</si>
  <si>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</si>
  <si>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</si>
  <si>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</si>
  <si>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</si>
  <si>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</si>
  <si>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</si>
  <si>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</si>
  <si>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</si>
  <si>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</si>
  <si>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</si>
  <si>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</si>
  <si>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</si>
  <si>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</si>
  <si>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</si>
  <si>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</si>
  <si>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</si>
  <si>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</si>
  <si>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</si>
  <si>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</si>
  <si>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</si>
  <si>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</si>
  <si>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</si>
  <si>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</si>
  <si>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</si>
  <si>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</si>
  <si>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</si>
  <si>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</si>
  <si>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</si>
  <si>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</si>
  <si>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</si>
  <si>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</si>
  <si>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</si>
  <si>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</si>
  <si>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</si>
  <si>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</si>
  <si>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</si>
  <si>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</si>
  <si>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</si>
  <si>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</si>
  <si>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</si>
  <si>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</si>
  <si>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</si>
  <si>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</si>
  <si>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</si>
  <si>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</si>
  <si>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</si>
  <si>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</si>
  <si>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</si>
  <si>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</si>
  <si>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</si>
  <si>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</si>
  <si>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</si>
  <si>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</si>
  <si>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</si>
  <si>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</si>
  <si>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</si>
  <si>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</si>
  <si>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</si>
  <si>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</si>
  <si>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</si>
  <si>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</si>
  <si>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</si>
  <si>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</si>
  <si>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</si>
  <si>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</si>
  <si>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</si>
  <si>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</si>
  <si>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</si>
  <si>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</si>
  <si>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</si>
  <si>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</si>
  <si>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</si>
  <si>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</si>
  <si>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</si>
  <si>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</si>
  <si>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</si>
  <si>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</si>
  <si>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</si>
  <si>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</si>
  <si>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</si>
  <si>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</si>
  <si>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</si>
  <si>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</si>
  <si>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</si>
  <si>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</si>
  <si>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</si>
  <si>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</si>
  <si>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</si>
  <si>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</si>
  <si>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</si>
  <si>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</si>
  <si>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</si>
  <si>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</si>
  <si>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</si>
  <si>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</si>
  <si>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</si>
  <si>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</si>
  <si>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</si>
  <si>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</si>
  <si>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</si>
  <si>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</si>
  <si>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</si>
  <si>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</si>
  <si>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</si>
  <si>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</si>
  <si>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</si>
  <si>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</si>
  <si>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</si>
  <si>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</si>
  <si>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</si>
  <si>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</si>
  <si>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</si>
  <si>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</si>
  <si>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</si>
  <si>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</si>
  <si>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</si>
  <si>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</si>
  <si>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</si>
  <si>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</si>
  <si>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</si>
  <si>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</si>
  <si>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</si>
  <si>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</si>
  <si>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</si>
  <si>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</si>
  <si>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</si>
  <si>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</si>
  <si>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</si>
  <si>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</si>
  <si>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</si>
  <si>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</si>
  <si>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</si>
  <si>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</si>
  <si>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</si>
  <si>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</si>
  <si>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</si>
  <si>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</si>
  <si>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</si>
  <si>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</si>
  <si>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</si>
  <si>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</si>
  <si>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</si>
  <si>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</si>
  <si>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</si>
  <si>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</si>
  <si>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</si>
  <si>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</si>
  <si>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</si>
  <si>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</si>
  <si>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</si>
  <si>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</si>
  <si>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</si>
  <si>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</si>
  <si>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</si>
  <si>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</si>
  <si>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</si>
  <si>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</si>
  <si>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</si>
  <si>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</si>
  <si>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</si>
  <si>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</si>
  <si>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</si>
  <si>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</si>
  <si>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</si>
  <si>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</si>
  <si>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</si>
  <si>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</si>
  <si>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</si>
  <si>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</si>
  <si>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</si>
  <si>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</si>
  <si>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</si>
  <si>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</si>
  <si>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</si>
  <si>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</si>
  <si>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</si>
  <si>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</si>
  <si>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</si>
  <si>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</si>
  <si>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</si>
  <si>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</si>
  <si>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</si>
  <si>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</si>
  <si>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</si>
  <si>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</si>
  <si>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</si>
  <si>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</si>
  <si>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</si>
  <si>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</si>
  <si>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</si>
  <si>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</si>
  <si>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</si>
  <si>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</si>
  <si>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</si>
  <si>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</si>
  <si>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</si>
  <si>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</si>
  <si>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</si>
  <si>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</si>
  <si>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</si>
  <si>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</si>
  <si>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</si>
  <si>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</si>
  <si>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</si>
  <si>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</si>
  <si>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</si>
  <si>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</si>
  <si>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</si>
  <si>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</si>
  <si>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</si>
  <si>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</si>
  <si>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</si>
  <si>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</si>
  <si>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</si>
  <si>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</si>
  <si>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</si>
  <si>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</si>
  <si>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</si>
  <si>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</si>
  <si>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</si>
  <si>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</si>
  <si>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</si>
  <si>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</si>
  <si>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</si>
  <si>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</si>
  <si>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</si>
  <si>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</si>
  <si>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</si>
  <si>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</si>
  <si>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</si>
  <si>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</si>
  <si>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</si>
  <si>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</si>
  <si>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</si>
  <si>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</si>
  <si>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</si>
  <si>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</si>
  <si>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</si>
  <si>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</si>
  <si>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</si>
  <si>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</si>
  <si>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</si>
  <si>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</si>
  <si>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</si>
  <si>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</si>
  <si>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</si>
  <si>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</si>
  <si>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</si>
  <si>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</si>
  <si>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</si>
  <si>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</si>
  <si>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</si>
  <si>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</si>
  <si>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</si>
  <si>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</si>
  <si>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</si>
  <si>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</si>
  <si>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</si>
  <si>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</si>
  <si>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</si>
  <si>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</si>
  <si>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</si>
  <si>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</si>
  <si>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</si>
  <si>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</si>
  <si>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</si>
  <si>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</si>
  <si>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</si>
  <si>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</si>
  <si>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</si>
  <si>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</si>
  <si>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</si>
  <si>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</si>
  <si>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</si>
  <si>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</si>
  <si>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</si>
  <si>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</si>
  <si>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</si>
  <si>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</si>
  <si>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</si>
  <si>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</si>
  <si>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</si>
  <si>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</si>
  <si>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</si>
  <si>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</si>
  <si>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</si>
  <si>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</si>
  <si>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</si>
  <si>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</si>
  <si>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</si>
  <si>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</si>
  <si>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</si>
  <si>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</si>
  <si>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</si>
  <si>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</si>
  <si>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</si>
  <si>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</si>
  <si>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</si>
  <si>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</si>
  <si>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</si>
  <si>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</si>
  <si>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</si>
  <si>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</si>
  <si>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</si>
  <si>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</si>
  <si>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</si>
  <si>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</si>
  <si>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</si>
  <si>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</si>
  <si>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</si>
  <si>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</si>
  <si>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</si>
  <si>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</si>
  <si>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</si>
  <si>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</si>
  <si>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</si>
  <si>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</si>
  <si>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</si>
  <si>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</si>
  <si>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</si>
  <si>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</si>
  <si>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</si>
  <si>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</si>
  <si>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</si>
  <si>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</si>
  <si>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</si>
  <si>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</si>
  <si>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</si>
  <si>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</si>
  <si>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</si>
  <si>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</si>
  <si>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</si>
  <si>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</si>
  <si>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</si>
  <si>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</si>
  <si>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</si>
  <si>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</si>
  <si>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</si>
  <si>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</si>
  <si>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</si>
  <si>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</si>
  <si>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</si>
  <si>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</si>
  <si>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</si>
  <si>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</si>
  <si>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</si>
  <si>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</si>
  <si>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</si>
  <si>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</si>
  <si>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</si>
  <si>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</si>
  <si>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</si>
  <si>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</si>
  <si>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</si>
  <si>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</si>
  <si>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</si>
  <si>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</si>
  <si>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</si>
  <si>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</si>
  <si>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</si>
  <si>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</si>
  <si>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</si>
  <si>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</si>
  <si>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</si>
  <si>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</si>
  <si>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</si>
  <si>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</si>
  <si>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</si>
  <si>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</si>
  <si>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</si>
  <si>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</si>
  <si>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</si>
  <si>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</si>
  <si>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</si>
  <si>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</si>
  <si>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</si>
  <si>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</si>
  <si>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</si>
  <si>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</si>
  <si>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</si>
  <si>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</si>
  <si>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</si>
  <si>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</si>
  <si>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</si>
  <si>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</si>
  <si>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</si>
  <si>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</si>
  <si>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</si>
  <si>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</si>
  <si>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</si>
  <si>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</si>
  <si>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</si>
  <si>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</si>
  <si>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</si>
  <si>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</si>
  <si>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</si>
  <si>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</si>
  <si>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</si>
  <si>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</si>
  <si>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</si>
  <si>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</si>
  <si>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</si>
  <si>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</si>
  <si>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</si>
  <si>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</si>
  <si>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</si>
  <si>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</si>
  <si>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</si>
  <si>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</si>
  <si>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</si>
  <si>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</si>
  <si>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</si>
  <si>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</si>
  <si>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</si>
  <si>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</si>
  <si>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</si>
  <si>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</si>
  <si>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</si>
  <si>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</si>
  <si>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</si>
  <si>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</si>
  <si>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</si>
  <si>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</si>
  <si>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</si>
  <si>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</si>
  <si>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</si>
  <si>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</si>
  <si>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</si>
  <si>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</si>
  <si>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</si>
  <si>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</si>
  <si>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</si>
  <si>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</si>
  <si>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</si>
  <si>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</si>
  <si>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</si>
  <si>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</si>
  <si>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</si>
  <si>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</si>
  <si>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</si>
  <si>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</si>
  <si>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</si>
  <si>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</si>
  <si>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</si>
  <si>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</si>
  <si>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</si>
  <si>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</si>
  <si>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</si>
  <si>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</si>
  <si>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</si>
  <si>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</si>
  <si>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</si>
  <si>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</si>
  <si>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</si>
  <si>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</si>
  <si>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</si>
  <si>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</si>
  <si>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</si>
  <si>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</si>
  <si>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</si>
  <si>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</si>
  <si>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</si>
  <si>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</si>
  <si>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</si>
  <si>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</si>
  <si>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</si>
  <si>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</si>
  <si>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</si>
  <si>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</si>
  <si>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</si>
  <si>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</si>
  <si>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</si>
  <si>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</si>
  <si>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</si>
  <si>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</si>
  <si>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</si>
  <si>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</si>
  <si>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</si>
  <si>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</si>
  <si>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</si>
  <si>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</si>
  <si>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</si>
  <si>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</si>
  <si>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</si>
  <si>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</si>
  <si>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</si>
  <si>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</si>
  <si>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</si>
  <si>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</si>
  <si>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</si>
  <si>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</si>
  <si>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</si>
  <si>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</si>
  <si>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</si>
  <si>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</si>
  <si>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</si>
  <si>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</si>
  <si>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</si>
  <si>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</si>
  <si>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</si>
  <si>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</si>
  <si>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</si>
  <si>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</si>
  <si>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</si>
  <si>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</si>
  <si>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</si>
  <si>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</si>
  <si>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</si>
  <si>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</si>
  <si>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</si>
  <si>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</si>
  <si>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</si>
  <si>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</si>
  <si>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</si>
  <si>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</si>
  <si>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</si>
  <si>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</si>
  <si>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</si>
  <si>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</si>
  <si>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</si>
  <si>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</si>
  <si>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</si>
  <si>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</si>
  <si>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</si>
  <si>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</si>
  <si>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</si>
  <si>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</si>
  <si>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</si>
  <si>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</si>
  <si>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</si>
  <si>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</si>
  <si>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</si>
  <si>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</si>
  <si>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</si>
  <si>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</si>
  <si>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</si>
  <si>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</si>
  <si>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</si>
  <si>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</si>
  <si>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</si>
  <si>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</si>
  <si>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</si>
  <si>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</si>
  <si>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</si>
  <si>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</si>
  <si>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</si>
  <si>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</si>
  <si>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</si>
  <si>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</si>
  <si>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</si>
  <si>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</si>
  <si>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</si>
  <si>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</si>
  <si>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</si>
  <si>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</si>
  <si>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</si>
  <si>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</si>
  <si>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</si>
  <si>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</si>
  <si>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</si>
  <si>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</si>
  <si>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</si>
  <si>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</si>
  <si>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</si>
  <si>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</si>
  <si>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</si>
  <si>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</si>
  <si>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</si>
  <si>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</si>
  <si>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</si>
  <si>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</si>
  <si>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</si>
  <si>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</si>
  <si>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</si>
  <si>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</si>
  <si>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</si>
  <si>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</si>
  <si>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</si>
  <si>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</si>
  <si>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</si>
  <si>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</si>
  <si>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</si>
  <si>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</si>
  <si>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</si>
  <si>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</si>
  <si>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</si>
  <si>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</si>
  <si>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</si>
  <si>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</si>
  <si>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</si>
  <si>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</si>
  <si>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</si>
  <si>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</si>
  <si>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</si>
  <si>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</si>
  <si>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</si>
  <si>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</si>
  <si>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</si>
  <si>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</si>
  <si>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</si>
  <si>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</si>
  <si>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</si>
  <si>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</si>
  <si>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</si>
  <si>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</si>
  <si>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</si>
  <si>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</si>
  <si>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</si>
  <si>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</si>
  <si>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</si>
  <si>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</si>
  <si>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</si>
  <si>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</si>
  <si>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</si>
  <si>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</si>
  <si>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</si>
  <si>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</si>
  <si>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</si>
  <si>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</si>
  <si>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</si>
  <si>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</si>
  <si>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</si>
  <si>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</si>
  <si>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</si>
  <si>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</si>
  <si>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</si>
  <si>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</si>
  <si>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</si>
  <si>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</si>
  <si>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</si>
  <si>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</si>
  <si>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</si>
  <si>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</si>
  <si>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</si>
  <si>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</si>
  <si>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</si>
  <si>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</si>
  <si>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</si>
  <si>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</si>
  <si>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</si>
  <si>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</si>
  <si>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</si>
  <si>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</si>
  <si>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</si>
  <si>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</si>
  <si>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</si>
  <si>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</si>
  <si>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</si>
  <si>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</si>
  <si>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</si>
  <si>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</si>
  <si>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</si>
  <si>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</si>
  <si>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</si>
  <si>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</si>
  <si>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</si>
  <si>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</si>
  <si>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</si>
  <si>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</si>
  <si>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</si>
  <si>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</si>
  <si>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</si>
  <si>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</si>
  <si>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</si>
  <si>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</si>
  <si>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</si>
  <si>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</si>
  <si>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</si>
  <si>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</si>
  <si>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</si>
  <si>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</si>
  <si>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</si>
  <si>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</si>
  <si>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</si>
  <si>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</si>
  <si>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</si>
  <si>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</si>
  <si>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</si>
  <si>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</si>
  <si>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</si>
  <si>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</si>
  <si>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</si>
  <si>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</si>
  <si>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</si>
  <si>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</si>
  <si>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</si>
  <si>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</si>
  <si>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</si>
  <si>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</si>
  <si>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</si>
  <si>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</si>
  <si>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</si>
  <si>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</si>
  <si>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</si>
  <si>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</si>
  <si>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</si>
  <si>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</si>
  <si>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</si>
  <si>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</si>
  <si>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</si>
  <si>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</si>
  <si>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</si>
  <si>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</si>
  <si>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</si>
  <si>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</si>
  <si>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</si>
  <si>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</si>
  <si>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</si>
  <si>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</si>
  <si>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</si>
  <si>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</si>
  <si>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</si>
  <si>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</si>
  <si>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</si>
  <si>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</si>
  <si>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</si>
  <si>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</si>
  <si>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</si>
  <si>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</si>
  <si>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</si>
  <si>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</si>
  <si>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</si>
  <si>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</si>
  <si>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</si>
  <si>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</si>
  <si>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</si>
  <si>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</si>
  <si>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</si>
  <si>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</si>
  <si>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</si>
  <si>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</si>
  <si>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</si>
  <si>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</si>
  <si>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</si>
  <si>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</si>
  <si>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</si>
  <si>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</si>
  <si>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</si>
  <si>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</si>
  <si>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</si>
  <si>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</si>
  <si>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</si>
  <si>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</si>
  <si>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</si>
  <si>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</si>
  <si>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</si>
  <si>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</si>
  <si>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</si>
  <si>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</si>
  <si>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</si>
  <si>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</si>
  <si>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</si>
  <si>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</si>
  <si>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</si>
  <si>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</si>
  <si>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</si>
  <si>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</si>
  <si>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</si>
  <si>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</si>
  <si>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</si>
  <si>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</si>
  <si>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</si>
  <si>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</si>
  <si>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</si>
  <si>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</si>
  <si>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</si>
  <si>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</si>
  <si>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</si>
  <si>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</si>
  <si>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</si>
  <si>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</si>
  <si>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</si>
  <si>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</si>
  <si>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</si>
  <si>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</si>
  <si>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</si>
  <si>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</si>
  <si>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</si>
  <si>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</si>
  <si>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</si>
  <si>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</si>
  <si>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</si>
  <si>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</si>
  <si>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</si>
  <si>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</si>
  <si>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</si>
  <si>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</si>
  <si>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</si>
  <si>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</si>
  <si>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</si>
  <si>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</si>
  <si>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</si>
  <si>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</si>
  <si>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</si>
  <si>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</si>
  <si>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</si>
  <si>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</si>
  <si>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</si>
  <si>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</si>
  <si>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</si>
  <si>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</si>
  <si>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</si>
  <si>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</si>
  <si>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</si>
  <si>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</si>
  <si>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</si>
  <si>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</si>
  <si>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</si>
  <si>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</si>
  <si>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</si>
  <si>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</si>
  <si>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</si>
  <si>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</si>
  <si>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</si>
  <si>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</si>
  <si>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</si>
  <si>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</si>
  <si>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</si>
  <si>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</si>
  <si>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</si>
  <si>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</si>
  <si>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</si>
  <si>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</si>
  <si>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</si>
  <si>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</si>
  <si>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</si>
  <si>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</si>
  <si>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</si>
  <si>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</si>
  <si>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</si>
  <si>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</si>
  <si>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</si>
  <si>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</si>
  <si>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</si>
  <si>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</si>
  <si>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</si>
  <si>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</si>
  <si>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</si>
  <si>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</si>
  <si>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</si>
  <si>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</si>
  <si>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</si>
  <si>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</si>
  <si>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</si>
  <si>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</si>
  <si>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</si>
  <si>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</si>
  <si>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</si>
  <si>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</si>
  <si>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</si>
  <si>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</si>
  <si>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</si>
  <si>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</si>
  <si>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</si>
  <si>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</si>
  <si>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</si>
  <si>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</si>
  <si>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</si>
  <si>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</si>
  <si>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</si>
  <si>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</si>
  <si>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</si>
  <si>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</si>
  <si>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</si>
  <si>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</si>
  <si>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</si>
  <si>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</si>
  <si>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</si>
  <si>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</si>
  <si>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</si>
  <si>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</si>
  <si>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</si>
  <si>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</si>
  <si>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</si>
  <si>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</si>
  <si>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</si>
  <si>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</si>
  <si>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</si>
  <si>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</si>
  <si>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</si>
  <si>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</si>
  <si>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</si>
  <si>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</si>
  <si>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</si>
  <si>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</si>
  <si>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</si>
  <si>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</si>
  <si>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</si>
  <si>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</si>
  <si>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</si>
  <si>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</si>
  <si>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</si>
  <si>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</si>
  <si>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</si>
  <si>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</si>
  <si>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</si>
  <si>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</si>
  <si>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</si>
  <si>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</si>
  <si>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</si>
  <si>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</si>
  <si>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</si>
  <si>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</si>
  <si>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</si>
  <si>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</si>
  <si>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</si>
  <si>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</si>
  <si>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</si>
  <si>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</si>
  <si>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</si>
  <si>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</si>
  <si>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</si>
  <si>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</si>
  <si>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</si>
  <si>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</si>
  <si>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</si>
  <si>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</si>
  <si>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</si>
  <si>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</si>
  <si>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</si>
  <si>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</si>
  <si>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</si>
  <si>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</si>
  <si>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</si>
  <si>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</si>
  <si>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</si>
  <si>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</si>
  <si>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</si>
  <si>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</si>
  <si>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</si>
  <si>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</si>
  <si>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</si>
  <si>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</si>
  <si>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</si>
  <si>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</si>
  <si>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</si>
  <si>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</si>
  <si>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</si>
  <si>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</si>
  <si>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</si>
  <si>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</si>
  <si>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</si>
  <si>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</si>
  <si>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</si>
  <si>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</si>
  <si>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</si>
  <si>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</si>
  <si>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</si>
  <si>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</si>
  <si>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</si>
  <si>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</si>
  <si>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</si>
  <si>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</si>
  <si>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</si>
  <si>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</si>
  <si>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</si>
  <si>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</si>
  <si>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</si>
  <si>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</si>
  <si>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</si>
  <si>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</si>
  <si>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</si>
  <si>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</si>
  <si>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</si>
  <si>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</si>
  <si>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</si>
  <si>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</si>
  <si>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</si>
  <si>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</si>
  <si>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</si>
  <si>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</si>
  <si>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</si>
  <si>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</si>
  <si>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</si>
  <si>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</si>
  <si>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</si>
  <si>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</si>
  <si>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</si>
  <si>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</si>
  <si>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</si>
  <si>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</si>
  <si>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</si>
  <si>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</si>
  <si>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</si>
  <si>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</si>
  <si>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</si>
  <si>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</si>
  <si>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</si>
  <si>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</si>
  <si>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</si>
  <si>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</si>
  <si>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</si>
  <si>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</si>
  <si>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</si>
  <si>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</si>
  <si>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</si>
  <si>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</si>
  <si>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</si>
  <si>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</si>
  <si>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</si>
  <si>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</si>
  <si>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</si>
  <si>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</si>
  <si>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</si>
  <si>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</si>
  <si>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</si>
  <si>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</si>
  <si>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</si>
  <si>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</si>
  <si>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</si>
  <si>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</si>
  <si>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</si>
  <si>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</si>
  <si>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</si>
  <si>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</si>
  <si>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</si>
  <si>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</si>
  <si>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</si>
  <si>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</si>
  <si>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</si>
  <si>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</si>
  <si>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</si>
  <si>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</si>
  <si>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</si>
  <si>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</si>
  <si>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</si>
  <si>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</si>
  <si>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</si>
  <si>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</si>
  <si>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</si>
  <si>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</si>
  <si>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</si>
  <si>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</si>
  <si>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</si>
  <si>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</si>
  <si>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</si>
  <si>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</si>
  <si>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</si>
  <si>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</si>
  <si>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</si>
  <si>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</si>
  <si>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</si>
  <si>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</si>
  <si>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</si>
  <si>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</si>
  <si>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</si>
  <si>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</si>
  <si>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</si>
  <si>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</si>
  <si>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</si>
  <si>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</si>
  <si>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</si>
  <si>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</si>
  <si>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</si>
  <si>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</si>
  <si>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</si>
  <si>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</si>
  <si>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</si>
  <si>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</si>
  <si>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</si>
  <si>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</si>
  <si>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</si>
  <si>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</si>
  <si>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</si>
  <si>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</si>
  <si>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</si>
  <si>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</si>
  <si>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</si>
  <si>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</si>
  <si>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</si>
  <si>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</si>
  <si>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</si>
  <si>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</si>
  <si>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</si>
  <si>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</si>
  <si>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</si>
  <si>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</si>
  <si>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</si>
  <si>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</si>
  <si>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</si>
  <si>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</si>
  <si>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</si>
  <si>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</si>
  <si>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</si>
  <si>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</si>
  <si>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</si>
  <si>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</si>
  <si>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</si>
  <si>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</si>
  <si>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</si>
  <si>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</si>
  <si>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</si>
  <si>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</si>
  <si>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</si>
  <si>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</si>
  <si>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</si>
  <si>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</si>
  <si>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</si>
  <si>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</si>
  <si>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</si>
  <si>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</si>
  <si>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</si>
  <si>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</si>
  <si>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</si>
  <si>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</si>
  <si>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</si>
  <si>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</si>
  <si>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</si>
  <si>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</si>
  <si>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</si>
  <si>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</si>
  <si>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</si>
  <si>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</si>
  <si>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</si>
  <si>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</si>
  <si>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</si>
  <si>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</si>
  <si>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</si>
  <si>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</si>
  <si>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</si>
  <si>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</si>
  <si>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</si>
  <si>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</si>
  <si>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</si>
  <si>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</si>
  <si>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</si>
  <si>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</si>
  <si>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</si>
  <si>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</si>
  <si>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</si>
  <si>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</si>
  <si>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</si>
  <si>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</si>
  <si>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</si>
  <si>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</si>
  <si>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</si>
  <si>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</si>
  <si>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</si>
  <si>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</si>
  <si>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</si>
  <si>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</si>
  <si>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</si>
  <si>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</si>
  <si>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</si>
  <si>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</si>
  <si>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</si>
  <si>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</si>
  <si>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</si>
  <si>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</si>
  <si>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</si>
  <si>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</si>
  <si>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</si>
  <si>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</si>
  <si>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</si>
  <si>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</si>
  <si>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</si>
  <si>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</si>
  <si>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</si>
  <si>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</si>
  <si>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</si>
  <si>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</si>
  <si>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</si>
  <si>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</si>
  <si>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</si>
  <si>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</si>
  <si>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</si>
  <si>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</si>
  <si>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</si>
  <si>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</si>
  <si>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</si>
  <si>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</si>
  <si>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</si>
  <si>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</si>
  <si>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</si>
  <si>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</si>
  <si>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</si>
  <si>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</si>
  <si>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</si>
  <si>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</si>
  <si>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</si>
  <si>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</si>
  <si>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</si>
  <si>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</si>
  <si>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</si>
  <si>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</si>
  <si>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</si>
  <si>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</si>
  <si>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</si>
  <si>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</si>
  <si>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</si>
  <si>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</si>
  <si>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</si>
  <si>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</si>
  <si>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</si>
  <si>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</si>
  <si>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</si>
  <si>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</si>
  <si>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</si>
  <si>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</si>
  <si>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</si>
  <si>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</si>
  <si>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</si>
  <si>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</si>
  <si>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</si>
  <si>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</si>
  <si>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</si>
  <si>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</si>
  <si>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</si>
  <si>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</si>
  <si>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</si>
  <si>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</si>
  <si>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</si>
  <si>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</si>
  <si>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</si>
  <si>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</si>
  <si>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</si>
  <si>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</si>
  <si>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</si>
  <si>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</si>
  <si>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</si>
  <si>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</si>
  <si>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</si>
  <si>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</si>
  <si>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</si>
  <si>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</si>
  <si>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</si>
  <si>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</si>
  <si>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</si>
  <si>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</si>
  <si>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</si>
  <si>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</si>
  <si>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</si>
  <si>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</si>
  <si>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</si>
  <si>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</si>
  <si>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</si>
  <si>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</si>
  <si>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</si>
  <si>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</si>
  <si>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</si>
  <si>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</si>
  <si>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</si>
  <si>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</si>
  <si>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</si>
  <si>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</si>
  <si>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</si>
  <si>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</si>
  <si>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</si>
  <si>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</si>
  <si>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</si>
  <si>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</si>
  <si>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</si>
  <si>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</si>
  <si>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</si>
  <si>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</si>
  <si>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</si>
  <si>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</si>
  <si>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</si>
  <si>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</si>
  <si>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</si>
  <si>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</si>
  <si>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</si>
  <si>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</si>
  <si>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</si>
  <si>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</si>
  <si>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</si>
  <si>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</si>
  <si>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</si>
  <si>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</si>
  <si>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</si>
  <si>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</si>
  <si>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</si>
  <si>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</si>
  <si>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</si>
  <si>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</si>
  <si>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</si>
  <si>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</si>
  <si>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</si>
  <si>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</si>
  <si>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</si>
  <si>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</si>
  <si>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</si>
  <si>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</si>
  <si>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</si>
  <si>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</si>
  <si>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</si>
  <si>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</si>
  <si>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</si>
  <si>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</si>
  <si>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</si>
  <si>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</si>
  <si>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</si>
  <si>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</si>
  <si>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</si>
  <si>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</si>
  <si>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</si>
  <si>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</si>
  <si>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</si>
  <si>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</si>
  <si>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</si>
  <si>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</si>
  <si>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</si>
  <si>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</si>
  <si>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</si>
  <si>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</si>
  <si>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</si>
  <si>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</si>
  <si>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</si>
  <si>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</si>
  <si>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</si>
  <si>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</si>
  <si>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</si>
  <si>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</si>
  <si>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</si>
  <si>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</si>
  <si>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</si>
  <si>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</si>
  <si>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</si>
  <si>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</si>
  <si>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</si>
  <si>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</si>
  <si>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</si>
  <si>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</si>
  <si>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</si>
  <si>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</si>
  <si>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</si>
  <si>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</si>
  <si>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</si>
  <si>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</si>
  <si>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</si>
  <si>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</si>
  <si>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</si>
  <si>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</si>
  <si>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</si>
  <si>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</si>
  <si>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</si>
  <si>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</si>
  <si>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</si>
  <si>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</si>
  <si>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</si>
  <si>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</si>
  <si>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</si>
  <si>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</si>
  <si>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</si>
  <si>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</si>
  <si>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</si>
  <si>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</si>
  <si>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</si>
  <si>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</si>
  <si>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</si>
  <si>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</si>
  <si>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</si>
  <si>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</si>
  <si>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</si>
  <si>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</si>
  <si>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</si>
  <si>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</si>
  <si>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</si>
  <si>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</si>
  <si>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</si>
  <si>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</si>
  <si>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</si>
  <si>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</si>
  <si>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</si>
  <si>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</si>
  <si>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</si>
  <si>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</si>
  <si>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</si>
  <si>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</si>
  <si>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</si>
  <si>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</si>
  <si>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</si>
  <si>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</si>
  <si>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</si>
  <si>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</si>
  <si>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</si>
  <si>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</si>
  <si>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</si>
  <si>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</si>
  <si>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</si>
  <si>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</si>
  <si>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</si>
  <si>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</si>
  <si>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</si>
  <si>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</si>
  <si>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</si>
  <si>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</si>
  <si>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</si>
  <si>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</si>
  <si>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</si>
  <si>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</si>
  <si>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</si>
  <si>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</si>
  <si>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</si>
  <si>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</si>
  <si>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</si>
  <si>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</si>
  <si>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</si>
  <si>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</si>
  <si>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</si>
  <si>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</si>
  <si>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</si>
  <si>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</si>
  <si>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</si>
  <si>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</si>
  <si>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</si>
  <si>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</si>
  <si>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</si>
  <si>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</si>
  <si>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</si>
  <si>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</si>
  <si>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</si>
  <si>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</si>
  <si>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</si>
  <si>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</si>
  <si>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</si>
  <si>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</si>
  <si>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</si>
  <si>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</si>
  <si>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</si>
  <si>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</si>
  <si>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</si>
  <si>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</si>
  <si>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</si>
  <si>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</si>
  <si>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</si>
  <si>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</si>
  <si>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</si>
  <si>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</si>
  <si>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</si>
  <si>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</si>
  <si>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</si>
  <si>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</si>
  <si>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</si>
  <si>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</si>
  <si>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</si>
  <si>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</si>
  <si>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</si>
  <si>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</si>
  <si>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</si>
  <si>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</si>
  <si>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</si>
  <si>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</si>
  <si>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</si>
  <si>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</si>
  <si>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</si>
  <si>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</si>
  <si>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</si>
  <si>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</si>
  <si>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</si>
  <si>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</si>
  <si>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</si>
  <si>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</si>
  <si>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</si>
  <si>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</si>
  <si>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</si>
  <si>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</si>
  <si>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</si>
  <si>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</si>
  <si>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</si>
  <si>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</si>
  <si>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</si>
  <si>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</si>
  <si>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</si>
  <si>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</si>
  <si>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</si>
  <si>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</si>
  <si>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</si>
  <si>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</si>
  <si>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</si>
  <si>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</si>
  <si>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</si>
  <si>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</si>
  <si>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</si>
  <si>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</si>
  <si>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</si>
  <si>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</si>
  <si>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</si>
  <si>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</si>
  <si>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</si>
  <si>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</si>
  <si>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</si>
  <si>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</si>
  <si>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</si>
  <si>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</si>
  <si>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</si>
  <si>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</si>
  <si>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</si>
  <si>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</si>
  <si>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</si>
  <si>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</si>
  <si>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</si>
  <si>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</si>
  <si>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</si>
  <si>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</si>
  <si>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</si>
  <si>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</si>
  <si>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</si>
  <si>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</si>
  <si>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</si>
  <si>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</si>
  <si>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</si>
  <si>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</si>
  <si>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</si>
  <si>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</si>
  <si>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</si>
  <si>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</si>
  <si>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</si>
  <si>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</si>
  <si>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</si>
  <si>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</si>
  <si>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</si>
  <si>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</si>
  <si>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</si>
  <si>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</si>
  <si>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</si>
  <si>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</si>
  <si>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</si>
  <si>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</si>
  <si>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</si>
  <si>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</si>
  <si>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</si>
  <si>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</si>
  <si>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</si>
  <si>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</si>
  <si>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</si>
  <si>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</si>
  <si>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</si>
  <si>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</si>
  <si>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</si>
  <si>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</si>
  <si>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</si>
  <si>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</si>
  <si>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</si>
  <si>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</si>
  <si>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</si>
  <si>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</si>
  <si>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</si>
  <si>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</si>
  <si>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</si>
  <si>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</si>
  <si>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</si>
  <si>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</si>
  <si>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</si>
  <si>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</si>
  <si>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</si>
  <si>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</si>
  <si>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</si>
  <si>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</si>
  <si>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</si>
  <si>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</si>
  <si>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</si>
  <si>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</si>
  <si>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</si>
  <si>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</si>
  <si>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</si>
  <si>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</si>
  <si>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</si>
  <si>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</si>
  <si>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</si>
  <si>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</si>
  <si>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</si>
  <si>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</si>
  <si>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</si>
  <si>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</si>
  <si>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</si>
  <si>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</si>
  <si>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</si>
  <si>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</si>
  <si>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</si>
  <si>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</si>
  <si>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</si>
  <si>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</si>
  <si>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</si>
  <si>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</si>
  <si>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</si>
  <si>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</si>
  <si>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</si>
  <si>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</si>
  <si>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</si>
  <si>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</si>
  <si>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</si>
  <si>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</si>
  <si>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</si>
  <si>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</si>
  <si>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</si>
  <si>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</si>
  <si>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</si>
  <si>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</si>
  <si>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</si>
  <si>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</si>
  <si>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</si>
  <si>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</si>
  <si>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</si>
  <si>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</si>
  <si>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</si>
  <si>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</si>
  <si>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</si>
  <si>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</si>
  <si>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</si>
  <si>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</si>
  <si>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</si>
  <si>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</si>
  <si>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</si>
  <si>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</si>
  <si>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</si>
  <si>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</si>
  <si>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</si>
  <si>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</si>
  <si>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</si>
  <si>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</si>
  <si>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</si>
  <si>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</si>
  <si>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</si>
  <si>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</si>
  <si>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</si>
  <si>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</si>
  <si>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</si>
  <si>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</si>
  <si>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</si>
  <si>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</si>
  <si>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</si>
  <si>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</si>
  <si>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</si>
  <si>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</si>
  <si>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</si>
  <si>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</si>
  <si>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</si>
  <si>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</si>
  <si>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</si>
  <si>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</si>
  <si>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</si>
  <si>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</si>
  <si>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</si>
  <si>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</si>
  <si>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</si>
  <si>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</si>
  <si>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</si>
  <si>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</si>
  <si>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</si>
  <si>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</si>
  <si>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</si>
  <si>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</si>
  <si>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</si>
  <si>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</si>
  <si>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</si>
  <si>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</si>
  <si>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</si>
  <si>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</si>
  <si>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</si>
  <si>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</si>
  <si>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</si>
  <si>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</si>
  <si>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</si>
  <si>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</si>
  <si>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</si>
  <si>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</si>
  <si>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</si>
  <si>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</si>
  <si>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</si>
  <si>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</si>
  <si>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</si>
  <si>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</si>
  <si>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</si>
  <si>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</si>
  <si>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</si>
  <si>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</si>
  <si>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</si>
  <si>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</si>
  <si>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</si>
  <si>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</si>
  <si>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</si>
  <si>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</si>
  <si>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</si>
  <si>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</si>
  <si>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</si>
  <si>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</si>
  <si>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</si>
  <si>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</si>
  <si>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</si>
  <si>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</si>
  <si>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</si>
  <si>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</si>
  <si>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</si>
  <si>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</si>
  <si>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</si>
  <si>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</si>
  <si>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</si>
  <si>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</si>
  <si>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</si>
  <si>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</si>
  <si>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</si>
  <si>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</si>
  <si>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</si>
  <si>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</si>
  <si>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</si>
  <si>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</si>
  <si>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</si>
  <si>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</si>
  <si>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</si>
  <si>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</si>
  <si>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</si>
  <si>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</si>
  <si>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</si>
  <si>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</si>
  <si>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</si>
  <si>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</si>
  <si>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</si>
  <si>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</si>
  <si>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</si>
  <si>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</si>
  <si>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</si>
  <si>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</si>
  <si>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</si>
  <si>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</si>
  <si>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</si>
  <si>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</si>
  <si>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</si>
  <si>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</si>
  <si>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</si>
  <si>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</si>
  <si>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</si>
  <si>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</si>
  <si>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</si>
  <si>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</si>
  <si>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</si>
  <si>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</si>
  <si>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</si>
  <si>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</si>
  <si>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</si>
  <si>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</si>
  <si>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</si>
  <si>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</si>
  <si>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</si>
  <si>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</si>
  <si>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</si>
  <si>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</si>
  <si>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</si>
  <si>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</si>
  <si>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</si>
  <si>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</si>
  <si>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</si>
  <si>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</si>
  <si>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</si>
  <si>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</si>
  <si>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</si>
  <si>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</si>
  <si>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</si>
  <si>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</si>
  <si>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</si>
  <si>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</si>
  <si>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</si>
  <si>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</si>
  <si>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</si>
  <si>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</si>
  <si>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</si>
  <si>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</si>
  <si>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</si>
  <si>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</si>
  <si>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</si>
  <si>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</si>
  <si>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</si>
  <si>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</si>
  <si>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</si>
  <si>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</si>
  <si>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</si>
  <si>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</si>
  <si>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</si>
  <si>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</si>
  <si>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</si>
  <si>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</si>
  <si>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</si>
  <si>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</si>
  <si>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</si>
  <si>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</si>
  <si>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</si>
  <si>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</si>
  <si>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</si>
  <si>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</si>
  <si>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</si>
  <si>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</si>
  <si>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</si>
  <si>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</si>
  <si>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</si>
  <si>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</si>
  <si>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</si>
  <si>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</si>
  <si>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</si>
  <si>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</si>
  <si>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</si>
  <si>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</si>
  <si>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</si>
  <si>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</si>
  <si>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</si>
  <si>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</si>
  <si>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</si>
  <si>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</si>
  <si>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</si>
  <si>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</si>
  <si>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</si>
  <si>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</si>
  <si>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</si>
  <si>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</si>
  <si>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</si>
  <si>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</si>
  <si>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</si>
  <si>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</si>
  <si>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</si>
  <si>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</si>
  <si>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</si>
  <si>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</si>
  <si>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</si>
  <si>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</si>
  <si>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</si>
  <si>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</si>
  <si>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</si>
  <si>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</si>
  <si>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</si>
  <si>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</si>
  <si>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</si>
  <si>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</si>
  <si>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</si>
  <si>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</si>
  <si>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</si>
  <si>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</si>
  <si>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</si>
  <si>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</si>
  <si>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</si>
  <si>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</si>
  <si>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</si>
  <si>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</si>
  <si>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</si>
  <si>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</si>
  <si>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</si>
  <si>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</si>
  <si>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</si>
  <si>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</si>
  <si>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</si>
  <si>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</si>
  <si>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</si>
  <si>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</si>
  <si>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</si>
  <si>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</si>
  <si>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</si>
  <si>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</si>
  <si>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</si>
  <si>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</si>
  <si>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</si>
  <si>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</si>
  <si>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</si>
  <si>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</si>
  <si>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</si>
  <si>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</si>
  <si>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</si>
  <si>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</si>
  <si>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</si>
  <si>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</si>
  <si>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</si>
  <si>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</si>
  <si>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</si>
  <si>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</si>
  <si>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</si>
  <si>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</si>
  <si>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</si>
  <si>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</si>
  <si>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</si>
  <si>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</si>
  <si>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</si>
  <si>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</si>
  <si>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</si>
  <si>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</si>
  <si>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</si>
  <si>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</si>
  <si>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</si>
  <si>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</si>
  <si>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</si>
  <si>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</si>
  <si>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</si>
  <si>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</si>
  <si>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</si>
  <si>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</si>
  <si>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</si>
  <si>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</si>
  <si>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</si>
  <si>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</si>
  <si>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</si>
  <si>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</si>
  <si>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</si>
  <si>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</si>
  <si>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</si>
  <si>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</si>
  <si>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</si>
  <si>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</si>
  <si>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</si>
  <si>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</si>
  <si>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</si>
  <si>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</si>
  <si>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</si>
  <si>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</si>
  <si>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</si>
  <si>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</si>
  <si>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</si>
  <si>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</si>
  <si>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</si>
  <si>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</si>
  <si>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</si>
  <si>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</si>
  <si>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</si>
  <si>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</si>
  <si>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</si>
  <si>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</si>
  <si>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</si>
  <si>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</si>
  <si>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</si>
  <si>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</si>
  <si>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</si>
  <si>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</si>
  <si>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</si>
  <si>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</si>
  <si>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</si>
  <si>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</si>
  <si>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</si>
  <si>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</si>
  <si>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</si>
  <si>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</si>
  <si>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</si>
  <si>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</si>
  <si>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</si>
  <si>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</si>
  <si>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</si>
  <si>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</si>
  <si>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</si>
  <si>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</si>
  <si>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</si>
  <si>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</si>
  <si>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</si>
  <si>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</si>
  <si>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</si>
  <si>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</si>
  <si>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</si>
  <si>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</si>
  <si>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</si>
  <si>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</si>
  <si>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</si>
  <si>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</si>
  <si>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</si>
  <si>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</si>
  <si>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</si>
  <si>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</si>
  <si>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</si>
  <si>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</si>
  <si>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</si>
  <si>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</si>
  <si>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</si>
  <si>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</si>
  <si>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</si>
  <si>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</si>
  <si>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</si>
  <si>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</si>
  <si>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</si>
  <si>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</si>
  <si>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</si>
  <si>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</si>
  <si>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</si>
  <si>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</si>
  <si>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</si>
  <si>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</si>
  <si>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</si>
  <si>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</si>
  <si>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</si>
  <si>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</si>
  <si>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</si>
  <si>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</si>
  <si>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</si>
  <si>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</si>
  <si>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</si>
  <si>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</si>
  <si>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</si>
  <si>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</si>
  <si>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</si>
  <si>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</si>
  <si>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</si>
  <si>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</si>
  <si>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</si>
  <si>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</si>
  <si>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</si>
  <si>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</si>
  <si>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</si>
  <si>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</si>
  <si>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</si>
  <si>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</si>
  <si>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</si>
  <si>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</si>
  <si>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</si>
  <si>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</si>
  <si>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</si>
  <si>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</si>
  <si>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</si>
  <si>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</si>
  <si>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</si>
  <si>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</si>
  <si>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</si>
  <si>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</si>
  <si>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</si>
  <si>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</si>
  <si>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</si>
  <si>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</si>
  <si>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</si>
  <si>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</si>
  <si>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</si>
  <si>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</si>
  <si>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</si>
  <si>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</si>
  <si>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</si>
  <si>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</si>
  <si>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</si>
  <si>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</si>
  <si>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</si>
  <si>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</si>
  <si>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</si>
  <si>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</si>
  <si>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</si>
  <si>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</si>
  <si>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</si>
  <si>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</si>
  <si>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</si>
  <si>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</si>
  <si>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</si>
  <si>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</si>
  <si>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</si>
  <si>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</si>
  <si>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</si>
  <si>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</si>
  <si>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</si>
  <si>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</si>
  <si>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</si>
  <si>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</si>
  <si>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</si>
  <si>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</si>
  <si>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</si>
  <si>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</si>
  <si>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</si>
  <si>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</si>
  <si>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</si>
  <si>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</si>
  <si>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</si>
  <si>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</si>
  <si>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</si>
  <si>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</si>
  <si>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</si>
  <si>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</si>
  <si>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</si>
  <si>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</si>
  <si>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</si>
  <si>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</si>
  <si>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</si>
  <si>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</si>
  <si>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</si>
  <si>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</si>
  <si>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</si>
  <si>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</si>
  <si>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</si>
  <si>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</si>
  <si>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</si>
  <si>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</si>
  <si>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</si>
  <si>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</si>
  <si>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</si>
  <si>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</si>
  <si>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</si>
  <si>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</si>
  <si>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</si>
  <si>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</si>
  <si>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</si>
  <si>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</si>
  <si>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</si>
  <si>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</si>
  <si>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</si>
  <si>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</si>
  <si>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</si>
  <si>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</si>
  <si>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</si>
  <si>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</si>
  <si>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</si>
  <si>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</si>
  <si>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</si>
  <si>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</si>
  <si>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</si>
  <si>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</si>
  <si>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</si>
  <si>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</si>
  <si>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</si>
  <si>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</si>
  <si>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</si>
  <si>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</si>
  <si>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</si>
  <si>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</si>
  <si>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</si>
  <si>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</si>
  <si>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</si>
  <si>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</si>
  <si>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</si>
  <si>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</si>
  <si>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</si>
  <si>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</si>
  <si>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</si>
  <si>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</si>
  <si>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</si>
  <si>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</si>
  <si>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</si>
  <si>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</si>
  <si>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</si>
  <si>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</si>
  <si>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</si>
  <si>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</si>
  <si>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</si>
  <si>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</si>
  <si>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</si>
  <si>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</si>
  <si>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</si>
  <si>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</si>
  <si>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</si>
  <si>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</si>
  <si>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</si>
  <si>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</si>
  <si>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</si>
  <si>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</si>
  <si>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</si>
  <si>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</si>
  <si>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</si>
  <si>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</si>
  <si>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</si>
  <si>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</si>
  <si>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</si>
  <si>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</si>
  <si>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</si>
  <si>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</si>
  <si>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</si>
  <si>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</si>
  <si>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</si>
  <si>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</si>
  <si>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</si>
  <si>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</si>
  <si>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</si>
  <si>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</si>
  <si>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</si>
  <si>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</si>
  <si>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</si>
  <si>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</si>
  <si>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</si>
  <si>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</si>
  <si>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</si>
  <si>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</si>
  <si>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</si>
  <si>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</si>
  <si>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</si>
  <si>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</si>
  <si>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</si>
  <si>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</si>
  <si>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</si>
  <si>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</si>
  <si>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</si>
  <si>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</si>
  <si>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</si>
  <si>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</si>
  <si>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</si>
  <si>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</si>
  <si>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</si>
  <si>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</si>
  <si>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</si>
  <si>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</si>
  <si>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</si>
  <si>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</si>
  <si>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</si>
  <si>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</si>
  <si>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</si>
  <si>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</si>
  <si>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</si>
  <si>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</si>
  <si>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</si>
  <si>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</si>
  <si>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</si>
  <si>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</si>
  <si>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</si>
  <si>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</si>
  <si>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</si>
  <si>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</si>
  <si>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</si>
  <si>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</si>
  <si>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</si>
  <si>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</si>
  <si>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</si>
  <si>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</si>
  <si>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</si>
  <si>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</si>
  <si>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</si>
  <si>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</si>
  <si>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</si>
  <si>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</si>
  <si>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</si>
  <si>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</si>
  <si>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</si>
  <si>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</si>
  <si>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</si>
  <si>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</si>
  <si>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</si>
  <si>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</si>
  <si>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</si>
  <si>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</si>
  <si>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</si>
  <si>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</si>
  <si>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</si>
  <si>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</si>
  <si>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</si>
  <si>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</si>
  <si>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</si>
  <si>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</si>
  <si>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</si>
  <si>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</si>
  <si>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</si>
  <si>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</si>
  <si>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</si>
  <si>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</si>
  <si>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</si>
  <si>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</si>
  <si>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</si>
  <si>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</si>
  <si>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</si>
  <si>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</si>
  <si>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</si>
  <si>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</si>
  <si>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</si>
  <si>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</si>
  <si>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</si>
  <si>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</si>
  <si>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</si>
  <si>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</si>
  <si>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</si>
  <si>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</si>
  <si>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</si>
  <si>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</si>
  <si>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</si>
  <si>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</si>
  <si>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</si>
  <si>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</si>
  <si>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</si>
  <si>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</si>
  <si>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</si>
  <si>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</si>
  <si>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</si>
  <si>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</si>
  <si>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</si>
  <si>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</si>
  <si>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</si>
  <si>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</si>
  <si>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</si>
  <si>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</si>
  <si>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</si>
  <si>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</si>
  <si>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</si>
  <si>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</si>
  <si>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</si>
  <si>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</si>
  <si>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</si>
  <si>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</si>
  <si>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</si>
  <si>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</si>
  <si>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</si>
  <si>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</si>
  <si>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</si>
  <si>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</si>
  <si>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</si>
  <si>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</si>
  <si>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</si>
  <si>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</si>
  <si>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</si>
  <si>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</si>
  <si>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</si>
  <si>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</si>
  <si>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</si>
  <si>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</si>
  <si>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</si>
  <si>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</si>
  <si>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</si>
  <si>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</si>
  <si>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</si>
  <si>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</si>
  <si>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</si>
  <si>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</si>
  <si>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</si>
  <si>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</si>
  <si>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</si>
  <si>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</si>
  <si>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</si>
  <si>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</si>
  <si>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</si>
  <si>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</si>
  <si>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</si>
  <si>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</si>
  <si>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</si>
  <si>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</si>
  <si>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</si>
  <si>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</si>
  <si>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</si>
  <si>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</si>
  <si>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</si>
  <si>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</si>
  <si>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</si>
  <si>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</si>
  <si>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</si>
  <si>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</si>
  <si>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</si>
  <si>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</si>
  <si>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</si>
  <si>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</si>
  <si>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</si>
  <si>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</si>
  <si>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</si>
  <si>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</si>
  <si>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</si>
  <si>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</si>
  <si>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</si>
  <si>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</si>
  <si>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</si>
  <si>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</si>
  <si>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</si>
  <si>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</si>
  <si>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</si>
  <si>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</si>
  <si>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</si>
  <si>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</si>
  <si>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</si>
  <si>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</si>
  <si>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</si>
  <si>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</si>
  <si>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</si>
  <si>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</si>
  <si>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</si>
  <si>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</si>
  <si>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</si>
  <si>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</si>
  <si>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</si>
  <si>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</si>
  <si>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</si>
  <si>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</si>
  <si>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</si>
  <si>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</si>
  <si>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</si>
  <si>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</si>
  <si>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</si>
  <si>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</si>
  <si>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</si>
  <si>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</si>
  <si>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</si>
  <si>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</si>
  <si>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</si>
  <si>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</si>
  <si>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</si>
  <si>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</si>
  <si>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</si>
  <si>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</si>
  <si>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</si>
  <si>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</si>
  <si>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</si>
  <si>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</si>
  <si>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</si>
  <si>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</si>
  <si>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</si>
  <si>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</si>
  <si>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</si>
  <si>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</si>
  <si>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</si>
  <si>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</si>
  <si>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</si>
  <si>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</si>
  <si>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</si>
  <si>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</si>
  <si>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</si>
  <si>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</si>
  <si>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</si>
  <si>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</si>
  <si>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</si>
  <si>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</si>
  <si>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</si>
  <si>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</si>
  <si>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</si>
  <si>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</si>
  <si>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</si>
  <si>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</si>
  <si>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</si>
  <si>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</si>
  <si>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</si>
  <si>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</si>
  <si>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</si>
  <si>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</si>
  <si>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</si>
  <si>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</si>
  <si>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</si>
  <si>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</si>
  <si>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</si>
  <si>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</si>
  <si>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</si>
  <si>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</si>
  <si>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</si>
  <si>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</si>
  <si>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</si>
  <si>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</si>
  <si>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</si>
  <si>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</si>
  <si>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</si>
  <si>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</si>
  <si>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</si>
  <si>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</si>
  <si>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</si>
  <si>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</si>
  <si>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</si>
  <si>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</si>
  <si>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</si>
  <si>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</si>
  <si>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</si>
  <si>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</si>
  <si>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</si>
  <si>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</si>
  <si>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</si>
  <si>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</si>
  <si>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</si>
  <si>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</si>
  <si>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</si>
  <si>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</si>
  <si>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</si>
  <si>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</si>
  <si>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</si>
  <si>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</si>
  <si>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</si>
  <si>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</si>
  <si>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</si>
  <si>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</si>
  <si>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</si>
  <si>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</si>
  <si>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</si>
  <si>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</si>
  <si>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</si>
  <si>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</si>
  <si>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</si>
  <si>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</si>
  <si>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</si>
  <si>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</si>
  <si>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</si>
  <si>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</si>
  <si>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</si>
  <si>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</si>
  <si>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</si>
  <si>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</si>
  <si>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</si>
  <si>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</si>
  <si>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</si>
  <si>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</si>
  <si>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</si>
  <si>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</si>
  <si>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</si>
  <si>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</si>
  <si>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</si>
  <si>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</si>
  <si>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</si>
  <si>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</si>
  <si>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</si>
  <si>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</si>
  <si>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</si>
  <si>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</si>
  <si>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</si>
  <si>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</si>
  <si>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</si>
  <si>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</si>
  <si>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</si>
  <si>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</si>
  <si>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</si>
  <si>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</si>
  <si>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</si>
  <si>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</si>
  <si>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</si>
  <si>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</si>
  <si>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</si>
  <si>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</si>
  <si>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</si>
  <si>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</si>
  <si>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</si>
  <si>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</si>
  <si>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</si>
  <si>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</si>
  <si>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</si>
  <si>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</si>
  <si>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</si>
  <si>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</si>
  <si>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</si>
  <si>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</si>
  <si>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</si>
  <si>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</si>
  <si>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</si>
  <si>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</si>
  <si>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</si>
  <si>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</si>
  <si>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</si>
  <si>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</si>
  <si>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</si>
  <si>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</si>
  <si>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</si>
  <si>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</si>
  <si>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</si>
  <si>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</si>
  <si>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</si>
  <si>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</si>
  <si>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</si>
  <si>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</si>
  <si>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</si>
  <si>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</si>
  <si>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</si>
  <si>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</si>
  <si>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</si>
  <si>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</si>
  <si>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</si>
  <si>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</si>
  <si>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</si>
  <si>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</si>
  <si>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</si>
  <si>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</si>
  <si>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</si>
  <si>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</si>
  <si>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</si>
  <si>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</si>
  <si>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</si>
  <si>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</si>
  <si>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</si>
  <si>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</si>
  <si>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</si>
  <si>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</si>
  <si>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</si>
  <si>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</si>
  <si>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</si>
  <si>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</si>
  <si>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</si>
  <si>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</si>
  <si>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</si>
  <si>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</si>
  <si>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</si>
  <si>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</si>
  <si>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</si>
  <si>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</si>
  <si>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</si>
  <si>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</si>
  <si>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</si>
  <si>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</si>
  <si>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</si>
  <si>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</si>
  <si>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</si>
  <si>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</si>
  <si>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</si>
  <si>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</si>
  <si>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</si>
  <si>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</si>
  <si>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</si>
  <si>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</si>
  <si>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</si>
  <si>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</si>
  <si>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</si>
  <si>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</si>
  <si>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</si>
  <si>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</si>
  <si>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</si>
  <si>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</si>
  <si>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</si>
  <si>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</si>
  <si>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</si>
  <si>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</si>
  <si>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</si>
  <si>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</si>
  <si>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</si>
  <si>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</si>
  <si>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</si>
  <si>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</si>
  <si>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</si>
  <si>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</si>
  <si>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</si>
  <si>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</si>
  <si>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</si>
  <si>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</si>
  <si>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</si>
  <si>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</si>
  <si>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</si>
  <si>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</si>
  <si>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</si>
  <si>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</si>
  <si>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</si>
  <si>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</si>
  <si>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</si>
  <si>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</si>
  <si>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</si>
  <si>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</si>
  <si>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</si>
  <si>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</si>
  <si>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</si>
  <si>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</si>
  <si>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</si>
  <si>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</si>
  <si>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</si>
  <si>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</si>
  <si>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</si>
  <si>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</si>
  <si>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</si>
  <si>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</si>
  <si>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</si>
  <si>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</si>
  <si>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</si>
  <si>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</si>
  <si>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</si>
  <si>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</si>
  <si>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</si>
  <si>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</si>
  <si>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</si>
  <si>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</si>
  <si>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</si>
  <si>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</si>
  <si>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</si>
  <si>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</si>
  <si>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</si>
  <si>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</si>
  <si>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</si>
  <si>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</si>
  <si>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</si>
  <si>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</si>
  <si>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</si>
  <si>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</si>
  <si>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</si>
  <si>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</si>
  <si>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</si>
  <si>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</si>
  <si>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</si>
  <si>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</si>
  <si>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</si>
  <si>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</si>
  <si>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</si>
  <si>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</si>
  <si>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</si>
  <si>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</si>
  <si>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</si>
  <si>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</si>
  <si>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</si>
  <si>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</si>
  <si>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</si>
  <si>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</si>
  <si>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</si>
  <si>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</si>
  <si>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</si>
  <si>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</si>
  <si>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</si>
  <si>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</si>
  <si>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</si>
  <si>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</si>
  <si>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</si>
  <si>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</si>
  <si>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</si>
  <si>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</si>
  <si>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</si>
  <si>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</si>
  <si>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</si>
  <si>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</si>
  <si>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</si>
  <si>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</si>
  <si>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</si>
  <si>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</si>
  <si>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</si>
  <si>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</si>
  <si>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</si>
  <si>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</si>
  <si>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</si>
  <si>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</si>
  <si>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</si>
  <si>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</si>
  <si>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</si>
  <si>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</si>
  <si>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</si>
  <si>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</si>
  <si>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</si>
  <si>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</si>
  <si>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</si>
  <si>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</si>
  <si>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</si>
  <si>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</si>
  <si>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</si>
  <si>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</si>
  <si>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</si>
  <si>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</si>
  <si>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</si>
  <si>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</si>
  <si>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</si>
  <si>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</si>
  <si>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</si>
  <si>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</si>
  <si>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</si>
  <si>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</si>
  <si>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</si>
  <si>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</si>
  <si>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</si>
  <si>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</si>
  <si>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</si>
  <si>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</si>
  <si>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</si>
  <si>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</si>
  <si>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</si>
  <si>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</si>
  <si>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</si>
  <si>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</si>
  <si>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</si>
  <si>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</si>
  <si>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</si>
  <si>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</si>
  <si>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</si>
  <si>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</si>
  <si>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</si>
  <si>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</si>
  <si>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</si>
  <si>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</si>
  <si>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</si>
  <si>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</si>
  <si>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</si>
  <si>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</si>
  <si>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</si>
  <si>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</si>
  <si>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</si>
  <si>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</si>
  <si>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</si>
  <si>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</si>
  <si>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</si>
  <si>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</si>
  <si>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</si>
  <si>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</si>
  <si>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</si>
  <si>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</si>
  <si>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</si>
  <si>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</si>
  <si>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</si>
  <si>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</si>
  <si>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</si>
  <si>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</si>
  <si>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</si>
  <si>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</si>
  <si>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</si>
  <si>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</si>
  <si>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</si>
  <si>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</si>
  <si>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</si>
  <si>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</si>
  <si>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</si>
  <si>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</si>
  <si>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</si>
  <si>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</si>
  <si>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</si>
  <si>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</si>
  <si>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</si>
  <si>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</si>
  <si>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</si>
  <si>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</si>
  <si>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</si>
  <si>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</si>
  <si>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</si>
  <si>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</si>
  <si>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</si>
  <si>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</si>
  <si>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</si>
  <si>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</si>
  <si>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</si>
  <si>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</si>
  <si>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</si>
  <si>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</si>
  <si>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</si>
  <si>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</si>
  <si>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</si>
  <si>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</si>
  <si>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</si>
  <si>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</si>
  <si>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</si>
  <si>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</si>
  <si>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</si>
  <si>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</si>
  <si>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</si>
  <si>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</si>
  <si>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</si>
  <si>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</si>
  <si>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</si>
  <si>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</si>
  <si>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</si>
  <si>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</si>
  <si>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</si>
  <si>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</si>
  <si>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</si>
  <si>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</si>
  <si>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</si>
  <si>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</si>
  <si>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</si>
  <si>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</si>
  <si>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</si>
  <si>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</si>
  <si>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</si>
  <si>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</si>
  <si>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</si>
  <si>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</si>
  <si>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</si>
  <si>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</si>
  <si>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</si>
  <si>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</si>
  <si>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</si>
  <si>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</si>
  <si>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</si>
  <si>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</si>
  <si>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</si>
  <si>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</si>
  <si>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</si>
  <si>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</si>
  <si>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</si>
  <si>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</si>
  <si>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</si>
  <si>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</si>
  <si>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</si>
  <si>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</si>
  <si>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</si>
  <si>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</si>
  <si>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</si>
  <si>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</si>
  <si>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</si>
  <si>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</si>
  <si>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</si>
  <si>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</si>
  <si>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</si>
  <si>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</si>
  <si>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</si>
  <si>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</si>
  <si>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</si>
  <si>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</si>
  <si>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</si>
  <si>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</si>
  <si>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</si>
  <si>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</si>
  <si>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</si>
  <si>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</si>
  <si>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</si>
  <si>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</si>
  <si>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</si>
  <si>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</si>
  <si>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</si>
  <si>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</si>
  <si>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</si>
  <si>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</si>
  <si>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</si>
  <si>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</si>
  <si>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</si>
  <si>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</si>
  <si>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</si>
  <si>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</si>
  <si>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</si>
  <si>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</si>
  <si>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</si>
  <si>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</si>
  <si>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</si>
  <si>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</si>
  <si>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</si>
  <si>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</si>
  <si>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</si>
  <si>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</si>
  <si>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</si>
  <si>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</si>
  <si>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</si>
  <si>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</si>
  <si>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</si>
  <si>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</si>
  <si>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</si>
  <si>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</si>
  <si>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</si>
  <si>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</si>
  <si>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</si>
  <si>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</si>
  <si>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</si>
  <si>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</si>
  <si>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</si>
  <si>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</si>
  <si>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</si>
  <si>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</si>
  <si>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</si>
  <si>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</si>
  <si>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</si>
  <si>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</si>
  <si>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</si>
  <si>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</si>
  <si>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</si>
  <si>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</si>
  <si>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</si>
  <si>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</si>
  <si>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</si>
  <si>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</si>
  <si>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</si>
  <si>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</si>
  <si>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</si>
  <si>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</si>
  <si>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</si>
  <si>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</si>
  <si>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</si>
  <si>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</si>
  <si>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</si>
  <si>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</si>
  <si>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</si>
  <si>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</si>
  <si>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</si>
  <si>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</si>
  <si>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</si>
  <si>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</si>
  <si>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</si>
  <si>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</si>
  <si>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</si>
  <si>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</si>
  <si>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</si>
  <si>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</si>
  <si>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</si>
  <si>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</si>
  <si>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</si>
  <si>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</si>
  <si>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</si>
  <si>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</si>
  <si>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</si>
  <si>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</si>
  <si>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</si>
  <si>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</si>
  <si>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</si>
  <si>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</si>
  <si>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</si>
  <si>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</si>
  <si>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</si>
  <si>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</si>
  <si>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</si>
  <si>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</si>
  <si>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</si>
  <si>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</si>
  <si>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</si>
  <si>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</si>
  <si>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</si>
  <si>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</si>
  <si>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</si>
  <si>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</si>
  <si>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</si>
  <si>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</si>
  <si>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</si>
  <si>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</si>
  <si>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</si>
  <si>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</si>
  <si>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</si>
  <si>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</si>
  <si>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</si>
  <si>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</si>
  <si>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</si>
  <si>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</si>
  <si>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</si>
  <si>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</si>
  <si>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</si>
  <si>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</si>
  <si>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</si>
  <si>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</si>
  <si>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</si>
  <si>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</si>
  <si>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</si>
  <si>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</si>
  <si>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</si>
  <si>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</si>
  <si>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</si>
  <si>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</si>
  <si>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</si>
  <si>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</si>
  <si>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</si>
  <si>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</si>
  <si>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</si>
  <si>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</si>
  <si>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</si>
  <si>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</si>
  <si>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</si>
  <si>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</si>
  <si>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</si>
  <si>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</si>
  <si>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</si>
  <si>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</si>
  <si>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</si>
  <si>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</si>
  <si>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</si>
  <si>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</si>
  <si>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</si>
  <si>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</si>
  <si>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</si>
  <si>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</si>
  <si>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</si>
  <si>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</si>
  <si>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</si>
  <si>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</si>
  <si>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</si>
  <si>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</si>
  <si>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</si>
  <si>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</si>
  <si>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</si>
  <si>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</si>
  <si>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</si>
  <si>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</si>
  <si>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</si>
  <si>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</si>
  <si>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</si>
  <si>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</si>
  <si>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</si>
  <si>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</si>
  <si>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</si>
  <si>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</si>
  <si>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</si>
  <si>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</si>
  <si>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</si>
  <si>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</si>
  <si>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</si>
  <si>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</si>
  <si>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</si>
  <si>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</si>
  <si>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</si>
  <si>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</si>
  <si>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</si>
  <si>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</si>
  <si>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</si>
  <si>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</si>
  <si>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</si>
  <si>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</si>
  <si>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</si>
  <si>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</si>
  <si>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</si>
  <si>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</si>
  <si>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</si>
  <si>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</si>
  <si>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</si>
  <si>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</si>
  <si>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</si>
  <si>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</si>
  <si>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</si>
  <si>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</si>
  <si>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</si>
  <si>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</si>
  <si>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</si>
  <si>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</si>
  <si>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</si>
  <si>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</si>
  <si>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</si>
  <si>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</si>
  <si>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</si>
  <si>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</si>
  <si>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</si>
  <si>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</si>
  <si>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</si>
  <si>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</si>
  <si>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</si>
  <si>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</si>
  <si>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</si>
  <si>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</si>
  <si>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</si>
  <si>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</si>
  <si>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</si>
  <si>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</si>
  <si>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</si>
  <si>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</si>
  <si>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</si>
  <si>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</si>
  <si>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</si>
  <si>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</si>
  <si>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</si>
  <si>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</si>
  <si>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</si>
  <si>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</si>
  <si>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</si>
  <si>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</si>
  <si>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</si>
  <si>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</si>
  <si>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</si>
  <si>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</si>
  <si>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</si>
  <si>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</si>
  <si>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</si>
  <si>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</si>
  <si>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</si>
  <si>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</si>
  <si>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</si>
  <si>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</si>
  <si>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</si>
  <si>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</si>
  <si>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</si>
  <si>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</si>
  <si>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</si>
  <si>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</si>
  <si>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</si>
  <si>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</si>
  <si>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</si>
  <si>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</si>
  <si>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</si>
  <si>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</si>
  <si>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</si>
  <si>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</si>
  <si>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</si>
  <si>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</si>
  <si>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</si>
  <si>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</si>
  <si>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</si>
  <si>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</si>
  <si>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</si>
  <si>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</si>
  <si>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</si>
  <si>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</si>
  <si>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</si>
  <si>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</si>
  <si>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</si>
  <si>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</si>
  <si>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</si>
  <si>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</si>
  <si>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</si>
  <si>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</si>
  <si>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</si>
  <si>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</si>
  <si>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</si>
  <si>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</si>
  <si>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</si>
  <si>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</si>
  <si>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</si>
  <si>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</si>
  <si>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</si>
  <si>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</si>
  <si>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</si>
  <si>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</si>
  <si>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</si>
  <si>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</si>
  <si>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</si>
  <si>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</si>
  <si>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</si>
  <si>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</si>
  <si>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</si>
  <si>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</si>
  <si>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</si>
  <si>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</si>
  <si>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</si>
  <si>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</si>
  <si>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</si>
  <si>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</si>
  <si>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</si>
  <si>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</si>
  <si>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</si>
  <si>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</si>
  <si>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</si>
  <si>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</si>
  <si>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</si>
  <si>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</si>
  <si>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</si>
  <si>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</si>
  <si>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</si>
  <si>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</si>
  <si>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</si>
  <si>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</si>
  <si>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</si>
  <si>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</si>
  <si>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</si>
  <si>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</si>
  <si>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</si>
  <si>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</si>
  <si>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</si>
  <si>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</si>
  <si>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</si>
  <si>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</si>
  <si>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</si>
  <si>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</si>
  <si>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</si>
  <si>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</si>
  <si>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</si>
  <si>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</si>
  <si>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</si>
  <si>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</si>
  <si>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</si>
  <si>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</si>
  <si>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</si>
  <si>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</si>
  <si>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</si>
  <si>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</si>
  <si>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</si>
  <si>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</si>
  <si>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</si>
  <si>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</si>
  <si>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</si>
  <si>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</si>
  <si>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</si>
  <si>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</si>
  <si>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</si>
  <si>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</si>
  <si>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</si>
  <si>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</si>
  <si>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</si>
  <si>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</si>
  <si>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</si>
  <si>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</si>
  <si>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</si>
  <si>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</si>
  <si>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</si>
  <si>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</si>
  <si>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</si>
  <si>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</si>
  <si>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</si>
  <si>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</si>
  <si>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</si>
  <si>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</si>
  <si>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</si>
  <si>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</si>
  <si>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</si>
  <si>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</si>
  <si>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</si>
  <si>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</si>
  <si>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</si>
  <si>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</si>
  <si>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</si>
  <si>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</si>
  <si>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</si>
  <si>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</si>
  <si>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</si>
  <si>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</si>
  <si>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</si>
  <si>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</si>
  <si>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</si>
  <si>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</si>
  <si>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</si>
  <si>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</si>
  <si>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</si>
  <si>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</si>
  <si>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</si>
  <si>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</si>
  <si>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</si>
  <si>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</si>
  <si>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</si>
  <si>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</si>
  <si>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</si>
  <si>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</si>
  <si>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</si>
  <si>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</si>
  <si>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</si>
  <si>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</si>
  <si>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</si>
  <si>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</si>
  <si>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</si>
  <si>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</si>
  <si>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</si>
  <si>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</si>
  <si>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</si>
  <si>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</si>
  <si>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</si>
  <si>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</si>
  <si>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</si>
  <si>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</si>
  <si>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</si>
  <si>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</si>
  <si>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</si>
  <si>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</si>
  <si>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</si>
  <si>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</si>
  <si>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</si>
  <si>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</si>
  <si>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</si>
  <si>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</si>
  <si>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</si>
  <si>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</si>
  <si>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</si>
  <si>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</si>
  <si>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</si>
  <si>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</si>
  <si>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</si>
  <si>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</si>
  <si>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</si>
  <si>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</si>
  <si>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</si>
  <si>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</si>
  <si>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</si>
  <si>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</si>
  <si>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</si>
  <si>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</si>
  <si>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</si>
  <si>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</si>
  <si>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</si>
  <si>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</si>
  <si>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</si>
  <si>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</si>
  <si>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</si>
  <si>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</si>
  <si>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</si>
  <si>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</si>
  <si>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</si>
  <si>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</si>
  <si>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</si>
  <si>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</si>
  <si>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</si>
  <si>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</si>
  <si>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</si>
  <si>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</si>
  <si>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</si>
  <si>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</si>
  <si>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</si>
  <si>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</si>
  <si>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</si>
  <si>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</si>
  <si>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</si>
  <si>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</si>
  <si>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</si>
  <si>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</si>
  <si>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</si>
  <si>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</si>
  <si>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</si>
  <si>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</si>
  <si>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</si>
  <si>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</si>
  <si>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</si>
  <si>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</si>
  <si>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</si>
  <si>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</si>
  <si>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</si>
  <si>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</si>
  <si>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</si>
  <si>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</si>
  <si>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</si>
  <si>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</si>
  <si>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</si>
  <si>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</si>
  <si>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</si>
  <si>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</si>
  <si>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</si>
  <si>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</si>
  <si>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</si>
  <si>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</si>
  <si>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</si>
  <si>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</si>
  <si>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</si>
  <si>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</si>
  <si>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</si>
  <si>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</si>
  <si>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</si>
  <si>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</si>
  <si>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</si>
  <si>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</si>
  <si>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</si>
  <si>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</si>
  <si>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</si>
  <si>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</si>
  <si>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</si>
  <si>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</si>
  <si>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</si>
  <si>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</si>
  <si>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</si>
  <si>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</si>
  <si>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</si>
  <si>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</si>
  <si>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</si>
  <si>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</si>
  <si>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</si>
  <si>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</si>
  <si>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</si>
  <si>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</si>
  <si>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</si>
  <si>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</si>
  <si>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</si>
  <si>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</si>
  <si>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</si>
  <si>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</si>
  <si>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</si>
  <si>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</si>
  <si>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</si>
  <si>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</si>
  <si>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</si>
  <si>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</si>
  <si>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</si>
  <si>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</si>
  <si>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</si>
  <si>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</si>
  <si>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</si>
  <si>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</si>
  <si>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</si>
  <si>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</si>
  <si>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</si>
  <si>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</si>
  <si>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</si>
  <si>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</si>
  <si>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</si>
  <si>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</si>
  <si>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</si>
  <si>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</si>
  <si>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</si>
  <si>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</si>
  <si>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</si>
  <si>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</si>
  <si>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</si>
  <si>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</si>
  <si>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</si>
  <si>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</si>
  <si>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</si>
  <si>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</si>
  <si>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</si>
  <si>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</si>
  <si>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</si>
  <si>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</si>
  <si>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</si>
  <si>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</si>
  <si>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</si>
  <si>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</si>
  <si>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</si>
  <si>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</si>
  <si>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</si>
  <si>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</si>
  <si>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</si>
  <si>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</si>
  <si>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</si>
  <si>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</si>
  <si>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</si>
  <si>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</si>
  <si>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</si>
  <si>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</si>
  <si>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</si>
  <si>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</si>
  <si>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</si>
  <si>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</si>
  <si>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</si>
  <si>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</si>
  <si>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</si>
  <si>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</si>
  <si>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</si>
  <si>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</si>
  <si>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</si>
  <si>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</si>
  <si>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</si>
  <si>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</si>
  <si>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</si>
  <si>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</si>
  <si>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</si>
  <si>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</si>
  <si>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</si>
  <si>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</si>
  <si>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</si>
  <si>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</si>
  <si>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</si>
  <si>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</si>
  <si>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</si>
  <si>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</si>
  <si>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</si>
  <si>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</si>
  <si>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</si>
  <si>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</si>
  <si>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</si>
  <si>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</si>
  <si>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</si>
  <si>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</si>
  <si>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</si>
  <si>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</si>
  <si>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</si>
  <si>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</si>
  <si>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</si>
  <si>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</si>
  <si>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</si>
  <si>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</si>
  <si>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</si>
  <si>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</si>
  <si>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</si>
  <si>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</si>
  <si>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</si>
  <si>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</si>
  <si>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</si>
  <si>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</si>
  <si>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</si>
  <si>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</si>
  <si>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</si>
  <si>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</si>
  <si>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</si>
  <si>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</si>
  <si>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</si>
  <si>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</si>
  <si>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</si>
  <si>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</si>
  <si>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</si>
  <si>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</si>
  <si>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</si>
  <si>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</si>
  <si>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</si>
  <si>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</si>
  <si>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</si>
  <si>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</si>
  <si>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</si>
  <si>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</si>
  <si>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</si>
  <si>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</si>
  <si>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</si>
  <si>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</si>
  <si>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</si>
  <si>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</si>
  <si>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</si>
  <si>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</si>
  <si>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</si>
  <si>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</si>
  <si>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</si>
  <si>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</si>
  <si>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</si>
  <si>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</si>
  <si>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</si>
  <si>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</si>
  <si>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</si>
  <si>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</si>
  <si>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</si>
  <si>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</si>
  <si>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</si>
  <si>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</si>
  <si>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</si>
  <si>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</si>
  <si>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</si>
  <si>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</si>
  <si>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</si>
  <si>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</si>
  <si>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</si>
  <si>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</si>
  <si>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</si>
  <si>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</si>
  <si>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</si>
  <si>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</si>
  <si>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</si>
  <si>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</si>
  <si>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</si>
  <si>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</si>
  <si>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</si>
  <si>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</si>
  <si>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</si>
  <si>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</si>
  <si>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</si>
  <si>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</si>
  <si>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</si>
  <si>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</si>
  <si>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</si>
  <si>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</si>
  <si>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</si>
  <si>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</si>
  <si>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</si>
  <si>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</si>
  <si>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</si>
  <si>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</si>
  <si>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</si>
  <si>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</si>
  <si>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</si>
  <si>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</si>
  <si>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</si>
  <si>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</si>
  <si>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</si>
  <si>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</si>
  <si>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</si>
  <si>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</si>
  <si>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</si>
  <si>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</si>
  <si>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</si>
  <si>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</si>
  <si>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</si>
  <si>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</si>
  <si>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</si>
  <si>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</si>
  <si>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</si>
  <si>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</si>
  <si>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</si>
  <si>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</si>
  <si>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</si>
  <si>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</si>
  <si>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</si>
  <si>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</si>
  <si>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</si>
  <si>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</si>
  <si>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</si>
  <si>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</si>
  <si>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</si>
  <si>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</si>
  <si>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</si>
  <si>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</si>
  <si>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</si>
  <si>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</si>
  <si>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</si>
  <si>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</si>
  <si>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</si>
  <si>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</si>
  <si>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</si>
  <si>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</si>
  <si>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</si>
  <si>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</si>
  <si>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30 Mins</t>
  </si>
  <si>
    <t>PCM-20251103-00001193</t>
  </si>
  <si>
    <t>EM Team on the way ETA: 20 Mins</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</si>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</sst>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301.6711706018541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2.9284027783432975E-2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8.8392824080074206E-2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45964.61959652778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45964.61959652778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45964.61959652778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45964.61959652778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45964.61959652778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45964.61959652778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45964.61959652778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45964.61959652778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45964.61959652778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45964.61959652778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45964.61959652778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45964.61959652778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45964.61959652778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45964.61959652778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45964.61959652778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45964.61959652778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45964.61959652778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45964.61959652778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45964.61959652778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45964.61959652778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45964.61959652778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45964.61959652778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45964.61959652778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45964.61959652778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45964.61959652778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45964.61959652778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45964.61959652778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45964.61959652778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45964.61959652778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45964.61959652778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45964.61959652778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45964.61959652778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45964.61959652778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45964.61959652778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45964.61959652778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45964.61959652778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45964.61959652778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45964.61959652778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45964.61959652778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45964.61959652778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45964.61959652778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45964.61959652778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45964.61959652778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45964.61959652778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45964.61959652778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45964.61959652778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45964.61959652778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45964.61959652778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45964.61959652778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45964.61959652778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45964.61959652778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45964.61959652778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45964.61959652778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45964.61959652778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45964.61959652778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45964.61959652778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45964.61959652778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45964.61959652778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45964.61959652778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45964.61959652778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45964.61959652778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45964.61959652778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45964.61959652778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45964.61959652778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45964.61959652778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45964.61959652778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45964.61959652778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45964.61959652778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45964.61959652778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45964.61959652778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45964.61959652778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45964.61959652778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45964.61959652778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45964.61959652778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45964.61959652778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45964.61959652778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45964.61959652778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45964.61959652778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45964.61959652778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45964.61959652778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45964.61959652778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45964.61959652778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45964.61959652778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45964.61959652778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45964.61959652778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45964.61959652778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45964.61959652778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45964.61959652778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45964.61959652778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45964.61959652778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45964.61959652778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45964.61959652778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45964.61959652778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45964.61959652778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45964.61959652778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45964.61959652778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45964.61959652778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45964.61959652778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45964.61959652778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45964.61959652778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45964.61959652778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45964.61959652778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45964.61959652778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45964.61959652778</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45964.61959652778</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139.61975856481877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5.8775131944494206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0.14406412037351402</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45964.61959652778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45964.61959652778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45964.61959652778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45964.61959652778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45964.61959652778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45964.61959652778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45964.61959652778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45964.61959652778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45964.61959652778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45964.61959652778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45964.61959652778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45964.61959652778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45964.61959652778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45964.61959652778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45964.61959652778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45964.61959652778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45964.61959652778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45964.61959652778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45964.61959652778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45964.61959652778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45964.61959652778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45964.61959652778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45964.61959652778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45964.61959652778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45964.61959652778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45964.61959652778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45964.61959652778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45964.61959652778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45964.61959652778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45964.61959652778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45964.61959652778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45964.61959652778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45964.61959652778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45964.61959652778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45964.61959652778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45964.61959652778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45964.61959652778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45964.61959652778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45964.61959652778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45964.61959652778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45964.61959652778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45964.61959652778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45964.61959652778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45964.61959652778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45964.61959652778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45964.61959652778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45964.61959652778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45964.61959652778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45964.61959652778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45964.61959652778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45964.61959652778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45964.61959652778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45964.61959652778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45964.61959652778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45964.61959652778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45964.61959652778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45964.61959652778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45964.61959652778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45964.61959652778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45964.61959652778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45964.61959652778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45964.61959652778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45964.61959652778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45964.61959652778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45964.61959652778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45964.61959652778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45964.61959652778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45964.61959652778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45964.61959652778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45964.61959652778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45964.61959652778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45964.61959652778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45964.61959652778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45964.61959652778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45964.61959652778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45964.61959652778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45964.61959652778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45964.61959652778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45964.61959652778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45964.61959652778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45964.61959652778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45964.61959652778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45964.61959652778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45964.61959652778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45964.61959652778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45964.61959652778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45964.61959652778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45964.61959652778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45964.61959652778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45964.61959652778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45964.61959652778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45964.61959652778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45964.61959652778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45964.61959652778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45964.61959652778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45964.61959652778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45964.61959652778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45964.61959652778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45964.61959652778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45964.61959652778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45964.61959652778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45964.61959652778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45964.61959652778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45964.61959652778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45964.61959652778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45964.61959652778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45964.61959652778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45964.61959652778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45964.61959652778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45964.61959652778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45964.61959652778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45964.61959652778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45964.61959652778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45964.61959652778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45964.61959652778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45964.61959652778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45964.61959652778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45964.61959652778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45964.61959652778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45964.61959652778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45964.61959652778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45964.61959652778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45964.61959652778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45964.61959652778</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5.2351157406519633E-2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1.2709953705780208E-2</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45964.61959652778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45964.61959652778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45964.61959652778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45964.61959652778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45964.61959652778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45964.61959652778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45964.61959652778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45964.61959652778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45964.61959652778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45964.61959652778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45964.61959652778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45964.61959652778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45964.61959652778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45964.61959652778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45964.61959652778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45964.61959652778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45964.61959652778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45964.61959652778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45964.61959652778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45964.61959652778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45964.61959652778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45964.61959652778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45964.61959652778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45964.61959652778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45964.61959652778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45964.61959652778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45964.61959652778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45964.61959652778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45964.61959652778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45964.61959652778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45964.61959652778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45964.61959652778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45964.61959652778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45964.61959652778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45964.61959652778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45964.61959652778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45964.61959652778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45964.61959652778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45964.61959652778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45964.61959652778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45964.61959652778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45964.61959652778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45964.61959652778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45964.61959652778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45964.61959652778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45964.61959652778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45964.61959652778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45964.61959652778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45964.61959652778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45964.61959652778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45964.61959652778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45964.61959652778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45964.61959652778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45964.61959652778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45964.61959652778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45964.61959652778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45964.61959652778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45964.61959652778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45964.61959652778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45964.61959652778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45964.61959652778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45964.61959652778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45964.61959652778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45964.61959652778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45964.61959652778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45964.61959652778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45964.61959652778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45964.61959652778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45964.61959652778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45964.61959652778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45964.61959652778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45964.61959652778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45964.61959652778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45964.61959652778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45964.61959652778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45964.61959652778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45964.61959652778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45964.61959652778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45964.61959652778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45964.61959652778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45964.61959652778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45964.61959652778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45964.61959652778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45964.61959652778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45964.61959652778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45964.61959652778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45964.61959652778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45964.61959652778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45964.61959652778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45964.61959652778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45964.61959652778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45964.61959652778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45964.61959652778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45964.61959652778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45964.61959652778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45964.61959652778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45964.61959652778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45964.61959652778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45964.61959652778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45964.61959652778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45964.61959652778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45964.61959652778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45964.61959652778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45964.61959652778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45964.61959652778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45964.61959652778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45964.61959652778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45964.61959652778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45964.61959652778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45964.61959652778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45964.61959652778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45964.61959652778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45964.61959652778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45964.61959652778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45964.61959652778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45964.61959652778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45964.61959652778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45964.61959652778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45964.61959652778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45964.61959652778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45964.61959652778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45964.61959652778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45964.61959652778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45964.61959652778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45964.61959652778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45964.61959652778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45964.61959652778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45964.61959652778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45964.61959652778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45964.61959652778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45964.61959652778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45964.61959652778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45964.61959652778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45964.61959652778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45964.61959652778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45964.61959652778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45964.61959652778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45964.61959652778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45964.61959652778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45964.61959652778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45964.61959652778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45964.61959652778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45964.61959652778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45964.61959652778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45964.61959652778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45964.61959652778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45964.61959652778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45964.61959652778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45964.61959652778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45964.61959652778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45964.61959652778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45964.61959652778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45964.61959652778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45964.61959652778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45964.61959652778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45964.61959652778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45964.61959652778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45964.61959652778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45964.61959652778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45964.61959652778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45964.61959652778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45964.61959652778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45964.61959652778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45964.61959652778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45964.61959652778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45964.61959652778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45964.61959652778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45964.61959652778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45964.61959652778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45964.61959652778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45964.61959652778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45964.61959652778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45964.61959652778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45964.61959652778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45964.61959652778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45964.61959652778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45964.61959652778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45964.61959652778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45964.61959652778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45964.61959652778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45964.61959652778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45964.61959652778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45964.61959652778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45964.61959652778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45964.61959652778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45964.61959652778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45964.61959652778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45964.61959652778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45964.61959652778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45964.61959652778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45964.61959652778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45964.61959652778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45964.61959652778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45964.61959652778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45964.61959652778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45964.61959652778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45964.61959652778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45964.61959652778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45964.61959652778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45964.61959652778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45964.61959652778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45964.61959652778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45964.61959652778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45964.61959652778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45964.61959652778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45964.61959652778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45964.61959652778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45964.61959652778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45964.61959652778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45964.61959652778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45964.61959652778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45964.61959652778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45964.61959652778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45964.61959652778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45964.61959652778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45964.61959652778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45964.61959652778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45964.61959652778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45964.61959652778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45964.61959652778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45964.61959652778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45964.61959652778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45964.61959652778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45964.61959652778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45964.61959652778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45964.61959652778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45964.61959652778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45964.61959652778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45964.61959652778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45964.61959652778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45964.61959652778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45964.61959652778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45964.61959652778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45964.61959652778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45964.61959652778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45964.61959652778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45964.61959652778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45964.61959652778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45964.61959652778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45964.61959652778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45964.61959652778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45964.61959652778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45964.61959652778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45964.61959652778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45964.61959652778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45964.61959652778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45964.61959652778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45964.61959652778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45964.61959652778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45964.61959652778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45964.61959652778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45964.61959652778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45964.61959652778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45964.61959652778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45964.61959652778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45964.61959652778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45964.61959652778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45964.61959652778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45964.61959652778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45964.61959652778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45964.61959652778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45964.61959652778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45964.61959652778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45964.61959652778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45964.61959652778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45964.61959652778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45964.61959652778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45964.61959652778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45964.61959652778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45964.61959652778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45964.61959652778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45964.61959652778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45964.61959652778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45964.61959652778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45964.61959652778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45964.61959652778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45964.61959652778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45964.61959652778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45964.61959652778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45964.61959652778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45964.61959652778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45964.61959652778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45964.61959652778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45964.61959652778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45964.61959652778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45964.61959652778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45964.61959652778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45964.61959652778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45964.61959652778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45964.61959652778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45964.61959652778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45964.61959652778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45964.61959652778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45964.61959652778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45964.61959652778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45964.61959652778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45964.61959652778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45964.61959652778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45964.61959652778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45964.61959652778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45964.61959652778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45964.61959652778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45964.61959652778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45964.61959652778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45964.61959652778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45964.61959652778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45964.61959652778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45964.61959652778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45964.61959652778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45964.61959652778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45964.61959652778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45964.61959652778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45964.61959652778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45964.61959652778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45964.61959652778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45964.61959652778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45964.61959652778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45964.61959652778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45964.61959652778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45964.61959652778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45964.61959652778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45964.61959652778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45964.61959652778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45964.61959652778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45964.61959652778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45964.61959652778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45964.61959652778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45964.61959652778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45964.61959652778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45964.61959652778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45964.61959652778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45964.61959652778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45964.61959652778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45964.61959652778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45964.61959652778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45964.61959652778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45964.61959652778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45964.61959652778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45964.61959652778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45964.61959652778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45964.61959652778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45964.61959652778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45964.61959652778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45964.61959652778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45964.61959652778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45964.61959652778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45964.61959652778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45964.61959652778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45964.61959652778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45964.61959652778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45964.61959652778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45964.61959652778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45964.61959652778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45964.61959652778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45964.61959652778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45964.61959652778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45964.61959652778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45964.61959652778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45964.61959652778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45964.61959652778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45964.61959652778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45964.61959652778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45964.61959652778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45964.61959652778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45964.61959652778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45964.61959652778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45964.61959652778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45964.61959652778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45964.61959652778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45964.61959652778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45964.61959652778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45964.61959652778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45964.61959652778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45964.61959652778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45964.61959652778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45964.61959652778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45964.61959652778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45964.61959652778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45964.61959652778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45964.61959652778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45964.61959652778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45964.61959652778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45964.61959652778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45964.61959652778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45964.61959652778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45964.61959652778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45964.61959652778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45964.61959652778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45964.61959652778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45964.61959652778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45964.61959652778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45964.61959652778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45964.61959652778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45964.61959652778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45964.61959652778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45964.61959652778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45964.61959652778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45964.61959652778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45964.61959652778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45964.61959652778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45964.61959652778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45964.61959652778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45964.61959652778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45964.61959652778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45964.61959652778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45964.61959652778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45964.61959652778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45964.61959652778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45964.61959652778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45964.61959652778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45964.61959652778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45964.61959652778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45964.61959652778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45964.61959652778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45964.61959652778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45964.61959652778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45964.61959652778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45964.61959652778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45964.61959652778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45964.61959652778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45964.61959652778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45964.61959652778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45964.61959652778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45964.61959652778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45964.61959652778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45964.61959652778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45964.61959652778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45964.61959652778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45964.61959652778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45964.61959652778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45964.61959652778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45964.61959652778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45964.61959652778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45964.61959652778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45964.61959652778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45964.61959652778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45964.61959652778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45964.61959652778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45964.61959652778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45964.61959652778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45964.61959652778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45964.61959652778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45964.61959652778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45964.61959652778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45964.61959652778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45964.61959652778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45964.61959652778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45964.61959652778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45964.61959652778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45964.61959652778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45964.61959652778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45964.61959652778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45964.61959652778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45964.61959652778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45964.61959652778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45964.61959652778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45964.61959652778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45964.61959652778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45964.61959652778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45964.61959652778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45964.61959652778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45964.61959652778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45964.61959652778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45964.61959652778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45964.61959652778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45964.61959652778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45964.61959652778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45964.61959652778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45964.61959652778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45964.61959652778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45964.61959652778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45964.61959652778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45964.61959652778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45964.61959652778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45964.61959652778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45964.61959652778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45964.61959652778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45964.61959652778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45964.61959652778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45964.61959652778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45964.61959652778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45964.61959652778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45964.61959652778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45964.61959652778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45964.61959652778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45964.61959652778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45964.61959652778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45964.61959652778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45964.61959652778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45964.61959652778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45964.61959652778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45964.61959652778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45964.61959652778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45964.61959652778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45964.61959652778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45964.61959652778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45964.61959652778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45964.61959652778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45964.61959652778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45964.61959652778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45964.61959652778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45964.61959652778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45964.61959652778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45964.61959652778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45964.61959652778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45964.61959652778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45964.61959652778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45964.61959652778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45964.61959652778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45964.61959652778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45964.61959652778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45964.61959652778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45964.61959652778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45964.61959652778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45964.61959652778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45964.61959652778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45964.61959652778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45964.61959652778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45964.61959652778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45964.61959652778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45964.61959652778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45964.61959652778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45964.61959652778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45964.61959652778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45964.61959652778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45964.61959652778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45964.61959652778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45964.61959652778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45964.61959652778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45964.61959652778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45964.61959652778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45964.61959652778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45964.61959652778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45964.61959652778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45964.61959652778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45964.61959652778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45964.61959652778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45964.61959652778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45964.61959652778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45964.61959652778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45964.61959652778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45964.61959652778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45964.61959652778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45964.61959652778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45964.61959652778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45964.61959652778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45964.61959652778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45964.61959652778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45964.61959652778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45964.61959652778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45964.61959652778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45964.61959652778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45964.61959652778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45964.61959652778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45964.61959652778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45964.61959652778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45964.61959652778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45964.61959652778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45964.61959652778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45964.61959652778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45964.61959652778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45964.61959652778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45964.61959652778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45964.61959652778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45964.61959652778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45964.61959652778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45964.61959652778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45964.61959652778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45964.61959652778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45964.61959652778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45964.61959652778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45964.61959652778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45964.61959652778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45964.61959652778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45964.61959652778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45964.61959652778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45964.61959652778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45964.61959652778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45964.61959652778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45964.61959652778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45964.61959652778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45964.61959652778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45964.61959652778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45964.61959652778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45964.61959652778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45964.61959652778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45964.61959652778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45964.61959652778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45964.61959652778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45964.61959652778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45964.61959652778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45964.61959652778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45964.61959652778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45964.61959652778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45964.61959652778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45964.61959652778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45964.61959652778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45964.61959652778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45964.61959652778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45964.61959652778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45964.61959652778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45964.61959652778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45964.61959652778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45964.61959652778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45964.61959652778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45964.61959652778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45964.61959652778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45964.61959652778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45964.61959652778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45964.61959652778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45964.61959652778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45964.61959652778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45964.61959652778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45964.61959652778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45964.61959652778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45964.61959652778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45964.61959652778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45964.61959652778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45964.61959652778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45964.61959652778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45964.61959652778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45964.61959652778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45964.61959652778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45964.61959652778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45964.61959652778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45964.61959652778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45964.61959652778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45964.61959652778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45964.61959652778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45964.61959652778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45964.61959652778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45964.61959652778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45964.61959652778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45964.61959652778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45964.61959652778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45964.61959652778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45964.61959652778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45964.61959652778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45964.61959652778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45964.61959652778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45964.61959652778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45964.61959652778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45964.61959652778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45964.61959652778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45964.61959652778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45964.61959652778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45964.61959652778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45964.61959652778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45964.61959652778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45964.61959652778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45964.61959652778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45964.61959652778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45964.61959652778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45964.61959652778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45964.61959652778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45964.61959652778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45964.61959652778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45964.61959652778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45964.61959652778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45964.61959652778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45964.61959652778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45964.61959652778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45964.61959652778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45964.61959652778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45964.61959652778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45964.61959652778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45964.61959652778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45964.61959652778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45964.61959652778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45964.61959652778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45964.61959652778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45964.61959652778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45964.61959652778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45964.61959652778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45964.61959652778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45964.61959652778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45964.61959652778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45964.61959652778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45964.61959652778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45964.61959652778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45964.61959652778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45964.61959652778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45964.61959652778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45964.61959652778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45964.61959652778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45964.61959652778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45964.61959652778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45964.61959652778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45964.61959652778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45964.61959652778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45964.61959652778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45964.61959652778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45964.61959652778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45964.61959652778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45964.61959652778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45964.61959652778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45964.61959652778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45964.61959652778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45964.61959652778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45964.61959652778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45964.61959652778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45964.61959652778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45964.61959652778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45964.61959652778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45964.61959652778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45964.61959652778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45964.61959652778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45964.61959652778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45964.61959652778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45964.61959652778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45964.61959652778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45964.61959652778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45964.61959652778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45964.61959652778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45964.61959652778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45964.61959652778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45964.61959652778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45964.61959652778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45964.61959652778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45964.61959652778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45964.61959652778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45964.61959652778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45964.61959652778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45964.61959652778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45964.61959652778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45964.61959652778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45964.61959652778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45964.61959652778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45964.61959652778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45964.61959652778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45964.61959652778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45964.61959652778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45964.61959652778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45964.61959652778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45964.61959652778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45964.61959652778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45964.61959652778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45964.61959652778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45964.61959652778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45964.61959652778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45964.61959652778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45964.61959652778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45964.61959652778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45964.61959652778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45964.61959652778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45964.61959652778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45964.61959652778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45964.61959652778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45964.61959652778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45964.61959652778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45964.61959652778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45964.61959652778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45964.61959652778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45964.61959652778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45964.61959652778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45964.61959652778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45964.61959652778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45964.61959652778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45964.61959652778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45964.61959652778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45964.61959652778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45964.61959652778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45964.61959652778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45964.61959652778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45964.61959652778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45964.61959652778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45964.61959652778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45964.61959652778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45964.61959652778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45964.61959652778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45964.61959652778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45964.61959652778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45964.61959652778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45964.61959652778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45964.61959652778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45964.61959652778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45964.61959652778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45964.61959652778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45964.61959652778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45964.61959652778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45964.61959652778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45964.61959652778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45964.61959652778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45964.61959652778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45964.61959652778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45964.61959652778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45964.61959652778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45964.61959652778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45964.61959652778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45964.61959652778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45964.61959652778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45964.61959652778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45964.61959652778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45964.61959652778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45964.61959652778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45964.61959652778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45964.61959652778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45964.61959652778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45964.61959652778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45964.61959652778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45964.61959652778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45964.61959652778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45964.61959652778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45964.61959652778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45964.61959652778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45964.61959652778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45964.61959652778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45964.61959652778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45964.61959652778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45964.61959652778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45964.61959652778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45964.61959652778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45964.61959652778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45964.61959652778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45964.61959652778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45964.61959652778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45964.61959652778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45964.61959652778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45964.61959652778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45964.61959652778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45964.61959652778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45964.61959652778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45964.61959652778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45964.61959652778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45964.61959652778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45964.61959652778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45964.61959652778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45964.61959652778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45964.61959652778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45964.61959652778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45964.61959652778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45964.61959652778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45964.61959652778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45964.61959652778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45964.61959652778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45964.61959652778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45964.61959652778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45964.61959652778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45964.61959652778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45964.61959652778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45964.61959652778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45964.61959652778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45964.61959652778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45964.61959652778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45964.61959652778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45964.61959652778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45964.61959652778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45964.61959652778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45964.61959652778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45964.61959652778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45964.61959652778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45964.61959652778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45964.61959652778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45964.61959652778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45964.61959652778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45964.61959652778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45964.61959652778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45964.61959652778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45964.61959652778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45964.61959652778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45964.61959652778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45964.61959652778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45964.61959652778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45964.61959652778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45964.61959652778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45964.61959652778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45964.61959652778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45964.61959652778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45964.61959652778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45964.61959652778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45964.61959652778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45964.61959652778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45964.61959652778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45964.61959652778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45964.61959652778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45964.61959652778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45964.61959652778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45964.61959652778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45964.61959652778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45964.61959652778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45964.61959652778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45964.61959652778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45964.61959652778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45964.61959652778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45964.61959652778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45964.61959652778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45964.61959652778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45964.61959652778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45964.61959652778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45964.61959652778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45964.61959652778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45964.61959652778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45964.61959652778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45964.61959652778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45964.61959652778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45964.61959652778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45964.61959652778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45964.61959652778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45964.61959652778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45964.61959652778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45964.61959652778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45964.61959652778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45964.61959652778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45964.61959652778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45964.61959652778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45964.61959652778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45964.61959652778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45964.61959652778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45964.61959652778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45964.61959652778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45964.61959652778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45964.61959652778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45964.61959652778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45964.61959652778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45964.61959652778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45964.61959652778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45964.61959652778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45964.61959652778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45964.61959652778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45964.61959652778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45964.61959652778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45964.61959652778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45964.61959652778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45964.61959652778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45964.61959652778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45964.61959652778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45964.61959652778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45964.61959652778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45964.61959652778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45964.61959652778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45964.61959652778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45964.61959652778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45964.61959652778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45964.61959652778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45964.61959652778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45964.61959652778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45964.61959652778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45964.61959652778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45964.61959652778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45964.61959652778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45964.61959652778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45964.61959652778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45964.61959652778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45964.61959652778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45964.61959652778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45964.61959652778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45964.61959652778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45964.61959652778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45964.61959652778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45964.61959652778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45964.61959652778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45964.61959652778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45964.61959652778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45964.61959652778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45964.61959652778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45964.61959652778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45964.61959652778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45964.61959652778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45964.61959652778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45964.61959652778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45964.61959652778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45964.61959652778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45964.61959652778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45964.61959652778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45964.61959652778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45964.61959652778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45964.61959652778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45964.61959652778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45964.61959652778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45964.61959652778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45964.61959652778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45964.61959652778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45964.61959652778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45964.61959652778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45964.61959652778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45964.61959652778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45964.61959652778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45964.61959652778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45964.61959652778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45964.61959652778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45964.61959652778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45964.61959652778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45964.61959652778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45964.61959652778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45964.61959652778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45964.61959652778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45964.61959652778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45964.61959652778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45964.61959652778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45964.61959652778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45964.61959652778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45964.61959652778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45964.61959652778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45964.61959652778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45964.61959652778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45964.61959652778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45964.61959652778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45964.61959652778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45964.61959652778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45964.61959652778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45964.61959652778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45964.61959652778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45964.61959652778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45964.61959652778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45964.61959652778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45964.61959652778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45964.61959652778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45964.61959652778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45964.61959652778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45964.61959652778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45964.61959652778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45964.61959652778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45964.61959652778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45964.61959652778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45964.61959652778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45964.61959652778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45964.61959652778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45964.61959652778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45964.61959652778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45964.61959652778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45964.61959652778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45964.61959652778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45964.61959652778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45964.61959652778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45964.61959652778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45964.61959652778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45964.61959652778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45964.61959652778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45964.61959652778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45964.61959652778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45964.61959652778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45964.61959652778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45964.61959652778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45964.61959652778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45964.61959652778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45964.61959652778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45964.61959652778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45964.61959652778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45964.61959652778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45964.61959652778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45964.61959652778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45964.61959652778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45964.61959652778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45964.61959652778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45964.61959652778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45964.61959652778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45964.61959652778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45964.61959652778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45964.61959652778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45964.61959652778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45964.61959652778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45964.61959652778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45964.61959652778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45964.61959652778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45964.61959652778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45964.61959652778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45964.61959652778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45964.61959652778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45964.61959652778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45964.61959652778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45964.61959652778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45964.61959652778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45964.61959652778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45964.61959652778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45964.61959652778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45964.61959652778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45964.61959652778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45964.61959652778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45964.61959652778</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261.13887893518404</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0.11820763889409136</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3.8994675931462552E-2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45964.61959652778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45964.61959652778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45964.61959652778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45964.61959652778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45964.61959652778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45964.61959652778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45964.61959652778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45964.61959652778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45964.61959652778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45964.61959652778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45964.61959652778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45964.61959652778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45964.61959652778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45964.61959652778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45964.61959652778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45964.61959652778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45964.61959652778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45964.61959652778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45964.61959652778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45964.61959652778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45964.61959652778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45964.61959652778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45964.61959652778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45964.61959652778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45964.61959652778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45964.61959652778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45964.61959652778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45964.61959652778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45964.61959652778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45964.61959652778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45964.61959652778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45964.61959652778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45964.61959652778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45964.61959652778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45964.61959652778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45964.61959652778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45964.61959652778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45964.61959652778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45964.61959652778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45964.61959652778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45964.61959652778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45964.61959652778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45964.61959652778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45964.61959652778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45964.61959652778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45964.61959652778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45964.61959652778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45964.61959652778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45964.61959652778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45964.61959652778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45964.61959652778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45964.61959652778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45964.61959652778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45964.61959652778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45964.61959652778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45964.61959652778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45964.61959652778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45964.61959652778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45964.61959652778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45964.61959652778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45964.61959652778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45964.61959652778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45964.61959652778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45964.61959652778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45964.61959652778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45964.61959652778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45964.61959652778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45964.61959652778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45964.61959652778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45964.61959652778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45964.61959652778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45964.61959652778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45964.61959652778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45964.61959652778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45964.61959652778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45964.61959652778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45964.61959652778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45964.61959652778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45964.61959652778</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45964.61959652778</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72.78753634259192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38.430719212963595</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15.958485416667827</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38484</v>
      </c>
      <c r="E5" s="151" t="s">
        <v>39024</v>
      </c>
      <c r="F5" s="152">
        <v>45964.606377314813</v>
      </c>
      <c r="G5" s="153">
        <f ca="1">IFERROR(NOW()-F5,"")</f>
        <v>1.3219212967669591E-2</v>
      </c>
      <c r="H5" s="152">
        <v>45964.598738425928</v>
      </c>
      <c r="I5" s="151" t="str">
        <f>IFERROR(VLOOKUP(D5,DB!A:F,6,0),"")</f>
        <v>SCECO</v>
      </c>
      <c r="J5" s="151" t="str">
        <f>IFERROR(VLOOKUP(D5,DB!A:G,7,0),"")</f>
        <v>Haj Removal</v>
      </c>
      <c r="K5" s="151" t="s">
        <v>39130</v>
      </c>
      <c r="L5" s="151" t="str">
        <f>IFERROR(VLOOKUP(D5,DB!A:I,9,0),"")</f>
        <v>Latis</v>
      </c>
    </row>
    <row r="6" spans="1:13" ht="15">
      <c r="A6" s="151" t="s">
        <v>39129</v>
      </c>
      <c r="B6" s="151" t="str">
        <f>IFERROR(VLOOKUP(D6,DB!A:K,11,0),"")</f>
        <v>R5</v>
      </c>
      <c r="C6" s="151">
        <v>1</v>
      </c>
      <c r="D6" s="151" t="s">
        <v>38490</v>
      </c>
      <c r="E6" s="151" t="s">
        <v>39024</v>
      </c>
      <c r="F6" s="152">
        <v>45964.606377314813</v>
      </c>
      <c r="G6" s="153">
        <f ca="1">IFERROR(NOW()-F6,"")</f>
        <v>1.3219212967669591E-2</v>
      </c>
      <c r="H6" s="152">
        <v>45964.598738425928</v>
      </c>
      <c r="I6" s="151" t="str">
        <f>IFERROR(VLOOKUP(D6,DB!A:F,6,0),"")</f>
        <v>SCECO</v>
      </c>
      <c r="J6" s="151" t="str">
        <f>IFERROR(VLOOKUP(D6,DB!A:G,7,0),"")</f>
        <v>Haj Removal</v>
      </c>
      <c r="K6" s="151" t="s">
        <v>39130</v>
      </c>
      <c r="L6" s="151" t="str">
        <f>IFERROR(VLOOKUP(D6,DB!A:I,9,0),"")</f>
        <v>Latis</v>
      </c>
    </row>
    <row r="7" spans="1:13" ht="15">
      <c r="A7" s="151" t="s">
        <v>39129</v>
      </c>
      <c r="B7" s="151" t="str">
        <f>IFERROR(VLOOKUP(D7,DB!A:K,11,0),"")</f>
        <v>R5</v>
      </c>
      <c r="C7" s="151">
        <v>3</v>
      </c>
      <c r="D7" s="151" t="s">
        <v>38181</v>
      </c>
      <c r="E7" s="151" t="s">
        <v>39024</v>
      </c>
      <c r="F7" s="152">
        <v>45964.606377314813</v>
      </c>
      <c r="G7" s="153">
        <f ca="1">IFERROR(NOW()-F7,"")</f>
        <v>1.3219212967669591E-2</v>
      </c>
      <c r="H7" s="152">
        <v>45964.598738425928</v>
      </c>
      <c r="I7" s="151" t="str">
        <f>IFERROR(VLOOKUP(D7,DB!A:F,6,0),"")</f>
        <v>SCECO</v>
      </c>
      <c r="J7" s="151" t="str">
        <f>IFERROR(VLOOKUP(D7,DB!A:G,7,0),"")</f>
        <v>Haj Removal</v>
      </c>
      <c r="K7" s="151" t="s">
        <v>39130</v>
      </c>
      <c r="L7" s="151" t="str">
        <f>IFERROR(VLOOKUP(D7,DB!A:I,9,0),"")</f>
        <v>Latis</v>
      </c>
    </row>
    <row r="8" spans="1:13" ht="15">
      <c r="A8" s="151" t="s">
        <v>39131</v>
      </c>
      <c r="B8" s="151" t="str">
        <f>IFERROR(VLOOKUP(D8,DB!A:K,11,0),"")</f>
        <v>R5</v>
      </c>
      <c r="C8" s="151">
        <v>1</v>
      </c>
      <c r="D8" s="151" t="s">
        <v>33552</v>
      </c>
      <c r="E8" s="151" t="s">
        <v>39021</v>
      </c>
      <c r="F8" s="152">
        <v>45964.61383101852</v>
      </c>
      <c r="G8" s="153">
        <f ca="1">IFERROR(NOW()-F8,"")</f>
        <v>5.7655092605273239E-3</v>
      </c>
      <c r="H8" s="152">
        <v>45964.592997685184</v>
      </c>
      <c r="I8" s="151" t="str">
        <f>IFERROR(VLOOKUP(D8,DB!A:F,6,0),"")</f>
        <v>SCECO</v>
      </c>
      <c r="J8" s="151" t="str">
        <f>IFERROR(VLOOKUP(D8,DB!A:G,7,0),"")</f>
        <v>Good</v>
      </c>
      <c r="K8" s="151" t="s">
        <v>39130</v>
      </c>
      <c r="L8" s="151" t="str">
        <f>IFERROR(VLOOKUP(D8,DB!A:I,9,0),"")</f>
        <v>Latis</v>
      </c>
    </row>
    <row r="9" spans="1:13" ht="15">
      <c r="A9" s="151" t="s">
        <v>39131</v>
      </c>
      <c r="B9" s="151" t="str">
        <f>IFERROR(VLOOKUP(D9,DB!A:K,11,0),"")</f>
        <v>R5</v>
      </c>
      <c r="C9" s="151">
        <v>4</v>
      </c>
      <c r="D9" s="151" t="s">
        <v>33427</v>
      </c>
      <c r="E9" s="151" t="s">
        <v>39021</v>
      </c>
      <c r="F9" s="152">
        <v>45964.61383101852</v>
      </c>
      <c r="G9" s="153">
        <f ca="1">IFERROR(NOW()-F9,"")</f>
        <v>5.7655092605273239E-3</v>
      </c>
      <c r="H9" s="152">
        <v>45964.592997685184</v>
      </c>
      <c r="I9" s="151" t="str">
        <f>IFERROR(VLOOKUP(D9,DB!A:F,6,0),"")</f>
        <v>SCECO</v>
      </c>
      <c r="J9" s="151" t="str">
        <f>IFERROR(VLOOKUP(D9,DB!A:G,7,0),"")</f>
        <v>Vandalized</v>
      </c>
      <c r="K9" s="151" t="s">
        <v>39132</v>
      </c>
      <c r="L9" s="151" t="str">
        <f>IFERROR(VLOOKUP(D9,DB!A:I,9,0),"")</f>
        <v>Latis</v>
      </c>
    </row>
    <row r="10" spans="1:13" ht="15">
      <c r="A10" s="151"/>
      <c r="B10" s="151" t="str">
        <f>IFERROR(VLOOKUP(D10,DB!A:K,11,0),"")</f>
        <v/>
      </c>
      <c r="C10" s="151"/>
      <c r="D10" s="151"/>
      <c r="E10" s="151"/>
      <c r="F10" s="152"/>
      <c r="G10" s="153">
        <f ca="1">IFERROR(NOW()-F10,"")</f>
        <v>45964.61959652778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45964.61959652778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45964.61959652778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45964.61959652778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45964.61959652778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45964.61959652778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45964.61959652778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45964.61959652778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45964.61959652778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45964.61959652778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45964.61959652778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45964.61959652778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45964.61959652778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45964.61959652778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45964.61959652778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45964.61959652778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45964.61959652778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45964.61959652778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45964.61959652778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45964.61959652778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45964.61959652778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45964.61959652778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45964.61959652778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45964.61959652778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45964.61959652778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45964.61959652778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45964.61959652778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45964.61959652778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45964.61959652778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45964.61959652778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45964.61959652778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45964.61959652778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45964.61959652778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45964.61959652778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45964.61959652778</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45964.61959652778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45964.61959652778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45964.61959652778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45964.61959652778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45964.61959652778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45964.61959652778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45964.61959652778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45964.61959652778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45964.61959652778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45964.61959652778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45964.61959652778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45964.61959652778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45964.61959652778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45964.61959652778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45964.61959652778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45964.61959652778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45964.61959652778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45964.61959652778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45964.61959652778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45964.61959652778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45964.61959652778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45964.61959652778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45964.61959652778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45964.61959652778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45964.61959652778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45964.61959652778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45964.61959652778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45964.61959652778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45964.61959652778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45964.61959652778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45964.61959652778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45964.61959652778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45964.61959652778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45964.61959652778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45964.61959652778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45964.61959652778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45964.61959652778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45964.61959652778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45964.61959652778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45964.61959652778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45964.61959652778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45964.61959652778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45964.61959652778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45964.61959652778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45964.61959652778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45964.61959652778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45964.61959652778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45964.61959652778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45964.61959652778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45964.61959652778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45964.61959652778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45964.61959652778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45964.61959652778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45964.61959652778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45964.61959652778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45964.61959652778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45964.61959652778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45964.61959652778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45964.61959652778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45964.61959652778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45964.61959652778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45964.61959652778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45964.61959652778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45964.61959652778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45964.61959652778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45964.61959652778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45964.61959652778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45964.61959652778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45964.61959652778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45964.61959652778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45964.61959652778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45964.61959652778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45964.61959652778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45964.61959652778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45964.61959652778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45964.61959652778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45964.61959652778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45964.61959652778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45964.61959652778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45964.61959652778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45964.61959652778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45964.61959652778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45964.61959652778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45964.61959652778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45964.61959652778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45964.61959652778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45964.61959652778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45964.61959652778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45964.61959652778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45964.61959652778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45964.61959652778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45964.61959652778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45964.61959652778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45964.61959652778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45964.61959652778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45964.61959652778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45964.61959652778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45964.61959652778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45964.61959652778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45964.61959652778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45964.61959652778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45964.61959652778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45964.61959652778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45964.61959652778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45964.61959652778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45964.61959652778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45964.61959652778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45964.61959652778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45964.61959652778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45964.61959652778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45964.61959652778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45964.61959652778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45964.61959652778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45964.61959652778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45964.61959652778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45964.61959652778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45964.61959652778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45964.61959652778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45964.61959652778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45964.61959652778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45964.61959652778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45964.61959652778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45964.61959652778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45964.61959652778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45964.61959652778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45964.61959652778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45964.61959652778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45964.61959652778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45964.61959652778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45964.61959652778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45964.61959652778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45964.61959652778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45964.61959652778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45964.61959652778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45964.61959652778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45964.61959652778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45964.61959652778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45964.61959652778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45964.61959652778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45964.61959652778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45964.61959652778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45964.61959652778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45964.61959652778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45964.61959652778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45964.61959652778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45964.61959652778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45964.61959652778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45964.61959652778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45964.61959652778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45964.61959652778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45964.61959652778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45964.61959652778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45964.61959652778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45964.61959652778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45964.61959652778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45964.61959652778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45964.61959652778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45964.61959652778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45964.61959652778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45964.61959652778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45964.61959652778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45964.61959652778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45964.61959652778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45964.61959652778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45964.61959652778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45964.61959652778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45964.61959652778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45964.61959652778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45964.61959652778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45964.61959652778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45964.61959652778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45964.61959652778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45964.61959652778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45964.61959652778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45964.61959652778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45964.61959652778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45964.61959652778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45964.61959652778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45964.61959652778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45964.61959652778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45964.61959652778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45964.61959652778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45964.61959652778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45964.61959652778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45964.61959652778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45964.61959652778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45964.61959652778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45964.61959652778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45964.61959652778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45964.61959652778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45964.61959652778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45964.61959652778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45964.61959652778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45964.61959652778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45964.61959652778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45964.61959652778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45964.61959652778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45964.61959652778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45964.61959652778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45964.61959652778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45964.61959652778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45964.61959652778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45964.61959652778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45964.61959652778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45964.61959652778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45964.61959652778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45964.61959652778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45964.61959652778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45964.61959652778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45964.61959652778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45964.61959652778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45964.61959652778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45964.61959652778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45964.61959652778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45964.61959652778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45964.61959652778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45964.61959652778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45964.61959652778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45964.61959652778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45964.61959652778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45964.61959652778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45964.61959652778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45964.61959652778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45964.61959652778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45964.61959652778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45964.61959652778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45964.61959652778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45964.61959652778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45964.61959652778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45964.61959652778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45964.61959652778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45964.61959652778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45964.61959652778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45964.61959652778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45964.61959652778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45964.61959652778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45964.61959652778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45964.61959652778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45964.61959652778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45964.61959652778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45964.61959652778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45964.61959652778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45964.61959652778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45964.61959652778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45964.61959652778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45964.61959652778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45964.61959652778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45964.61959652778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45964.61959652778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45964.61959652778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45964.61959652778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45964.61959652778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45964.61959652778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45964.61959652778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45964.61959652778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45964.61959652778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45964.61959652778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45964.61959652778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45964.61959652778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45964.61959652778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45964.61959652778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45964.61959652778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45964.61959652778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45964.61959652778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45964.61959652778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45964.61959652778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45964.61959652778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45964.61959652778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45964.61959652778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45964.61959652778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45964.61959652778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45964.61959652778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45964.61959652778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45964.61959652778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45964.61959652778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45964.61959652778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45964.61959652778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45964.61959652778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45964.61959652778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45964.61959652778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45964.61959652778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45964.61959652778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45964.61959652778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45964.61959652778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45964.61959652778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45964.61959652778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45964.61959652778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45964.61959652778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45964.61959652778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45964.61959652778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45964.61959652778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45964.61959652778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45964.61959652778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45964.61959652778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45964.61959652778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45964.61959652778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45964.61959652778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45964.61959652778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45964.61959652778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45964.61959652778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45964.61959652778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45964.61959652778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45964.61959652778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45964.61959652778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45964.61959652778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45964.61959652778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45964.61959652778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45964.61959652778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45964.61959652778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45964.61959652778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45964.61959652778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45964.61959652778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45964.61959652778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45964.61959652778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45964.61959652778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45964.61959652778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45964.61959652778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45964.61959652778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45964.61959652778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45964.61959652778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45964.61959652778</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39133</v>
      </c>
      <c r="B2" s="169" t="str">
        <f>IFERROR(VLOOKUP(D2,DB!A:K,11,0),"")</f>
        <v>R6</v>
      </c>
      <c r="C2" s="170">
        <v>1</v>
      </c>
      <c r="D2" s="169" t="s">
        <v>29382</v>
      </c>
      <c r="E2" s="102" t="s">
        <v>39021</v>
      </c>
      <c r="F2" s="171">
        <v>45964.581122685187</v>
      </c>
      <c r="G2" s="115">
        <f t="shared" ref="G2:G13" ca="1" si="0">IFERROR(NOW()-F2,"-")</f>
        <v>3.8473842592793517E-2</v>
      </c>
      <c r="H2" s="171">
        <v>45964.575462962966</v>
      </c>
      <c r="I2" s="169" t="str">
        <f>IFERROR(VLOOKUP(D2,DB!A:F,6,0),"")</f>
        <v>SCECO</v>
      </c>
      <c r="J2" s="169" t="str">
        <f>IFERROR(VLOOKUP(D2,DB!A:G,7,0),"")</f>
        <v>Dead</v>
      </c>
      <c r="K2" s="172" t="s">
        <v>39134</v>
      </c>
      <c r="L2" s="173" t="str">
        <f>IFERROR(VLOOKUP(D2,DB!A:I,9,0),"")</f>
        <v>Latis</v>
      </c>
    </row>
    <row r="3" spans="1:16383" ht="31.5" customHeight="1">
      <c r="A3" s="168"/>
      <c r="B3" s="169" t="str">
        <f>IFERROR(VLOOKUP(D3,DB!A:K,11,0),"")</f>
        <v/>
      </c>
      <c r="C3" s="170"/>
      <c r="D3" s="169"/>
      <c r="E3" s="102"/>
      <c r="F3" s="171"/>
      <c r="G3" s="115">
        <f t="shared" ca="1" si="0"/>
        <v>45964.61959652778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45964.61959652778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45964.61959652778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45964.61959652778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45964.61959652778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45964.61959652778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45964.61959652778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45964.61959652778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45964.61959652778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45964.61959652778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45964.61959652778</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45964.61959652778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45964.61959652778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45964.61959652778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45964.61959652778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45964.61959652778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45964.61959652778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45964.61959652778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45964.61959652778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45964.61959652778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45964.61959652778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45964.61959652778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45964.61959652778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45964.61959652778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45964.61959652778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45964.61959652778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45964.61959652778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45964.61959652778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45964.61959652778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45964.61959652778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45964.61959652778</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